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7100" windowHeight="10875" tabRatio="320" activeTab="0"/>
  </bookViews>
  <sheets>
    <sheet name="Costs &amp; Funding" sheetId="1" r:id="rId1"/>
    <sheet name="Bank info" sheetId="2" r:id="rId2"/>
  </sheets>
  <definedNames>
    <definedName name="LSABanks">'Bank info'!$S$1:$S$8</definedName>
    <definedName name="_xlnm.Print_Area" localSheetId="1">'Bank info'!$B$2:$O$216</definedName>
    <definedName name="_xlnm.Print_Area" localSheetId="0">'Costs &amp; Funding'!$B$2:$O$219</definedName>
    <definedName name="_xlnm.Print_Titles" localSheetId="0">'Costs &amp; Funding'!$13:$15</definedName>
    <definedName name="YNList">'Costs &amp; Funding'!$F$371:$F$372</definedName>
  </definedNames>
  <calcPr fullCalcOnLoad="1"/>
</workbook>
</file>

<file path=xl/comments1.xml><?xml version="1.0" encoding="utf-8"?>
<comments xmlns="http://schemas.openxmlformats.org/spreadsheetml/2006/main">
  <authors>
    <author>Kath May</author>
  </authors>
  <commentList>
    <comment ref="D11" authorId="0">
      <text>
        <r>
          <rPr>
            <sz val="8"/>
            <rFont val="Tahoma"/>
            <family val="0"/>
          </rPr>
          <t xml:space="preserve">Refer to the Assessor's report for the Assessed Repair Amount
</t>
        </r>
      </text>
    </comment>
    <comment ref="D13" authorId="0">
      <text>
        <r>
          <rPr>
            <b/>
            <sz val="8"/>
            <rFont val="Tahoma"/>
            <family val="0"/>
          </rPr>
          <t xml:space="preserve">Insert total number of units in building </t>
        </r>
        <r>
          <rPr>
            <sz val="8"/>
            <rFont val="Tahoma"/>
            <family val="0"/>
          </rPr>
          <t xml:space="preserve">
</t>
        </r>
      </text>
    </comment>
  </commentList>
</comments>
</file>

<file path=xl/sharedStrings.xml><?xml version="1.0" encoding="utf-8"?>
<sst xmlns="http://schemas.openxmlformats.org/spreadsheetml/2006/main" count="251" uniqueCount="45">
  <si>
    <t>Phone:</t>
  </si>
  <si>
    <t>eMail:</t>
  </si>
  <si>
    <t>Owner</t>
  </si>
  <si>
    <t>Lender (bank)</t>
  </si>
  <si>
    <t>Property Address:</t>
  </si>
  <si>
    <t>Unit No.</t>
  </si>
  <si>
    <t>Y</t>
  </si>
  <si>
    <t>N</t>
  </si>
  <si>
    <t>Approved Repair Amount:</t>
  </si>
  <si>
    <t>Legal Description</t>
  </si>
  <si>
    <t/>
  </si>
  <si>
    <t>Total LSA Loan</t>
  </si>
  <si>
    <t>ANZ National Bank</t>
  </si>
  <si>
    <t>ASB Bank</t>
  </si>
  <si>
    <t>Bank of New Zealand</t>
  </si>
  <si>
    <t>Kiwibank Limited</t>
  </si>
  <si>
    <t>Southland Building Society</t>
  </si>
  <si>
    <t>TSB Bank Ltd</t>
  </si>
  <si>
    <t>Westpac New Zealand Ltd</t>
  </si>
  <si>
    <t>Other Primary Loan Debt - decision</t>
  </si>
  <si>
    <t>Post Repair Valuation - decision</t>
  </si>
  <si>
    <t>Crown contributing?</t>
  </si>
  <si>
    <t>TOTAL OWNER FUNDS</t>
  </si>
  <si>
    <t>TOTAL FUNDING</t>
  </si>
  <si>
    <t>Other Primary Loan Debt ($)</t>
  </si>
  <si>
    <t>Post Repair Valuation ($)</t>
  </si>
  <si>
    <t>TOTAL LSA &amp; OTHER PL DEBT</t>
  </si>
  <si>
    <t>Cash ($)</t>
  </si>
  <si>
    <t>Repair Loan ($)</t>
  </si>
  <si>
    <t>Number of units in building</t>
  </si>
  <si>
    <t>Share of Repair Costs (%)</t>
  </si>
  <si>
    <t>Share of Repair Costs ($)</t>
  </si>
  <si>
    <t>HSBC</t>
  </si>
  <si>
    <t>Claim Ref:</t>
  </si>
  <si>
    <t>Weathertight Financal Assistance Package - Multi-Unit Funding Spreadsheet</t>
  </si>
  <si>
    <t>TA contributing?</t>
  </si>
  <si>
    <t>Crown contribution ($)</t>
  </si>
  <si>
    <t>TA contribution ($)</t>
  </si>
  <si>
    <t>Property address:</t>
  </si>
  <si>
    <t>DBH claim ref:</t>
  </si>
  <si>
    <t>Body corporate representative:</t>
  </si>
  <si>
    <t>Funds you have deposited in a Trust Account:</t>
  </si>
  <si>
    <t xml:space="preserve">  This should equal or exceed your Total Funding/Approved Repair Amount</t>
  </si>
  <si>
    <t>HSBC (Hongkong and Shangai Banking Corporation Ltd)</t>
  </si>
  <si>
    <t>Assessed Repair Amount: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</si>
</sst>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quot;Yes&quot;;&quot;Yes&quot;;&quot;No&quot;"/>
    <numFmt numFmtId="168" formatCode="&quot;True&quot;;&quot;True&quot;;&quot;False&quot;"/>
    <numFmt numFmtId="169" formatCode="&quot;On&quot;;&quot;On&quot;;&quot;Off&quot;"/>
    <numFmt numFmtId="170" formatCode="[$€-2]\ #,##0.00_);[Red]\([$€-2]\ #,##0.00\)"/>
  </numFmts>
  <fonts count="34">
    <font>
      <sz val="10"/>
      <name val="Arial"/>
      <family val="0"/>
    </font>
    <font>
      <sz val="8"/>
      <name val="Arial"/>
      <family val="2"/>
    </font>
    <font>
      <u val="single"/>
      <sz val="10"/>
      <color indexed="36"/>
      <name val="Arial"/>
      <family val="2"/>
    </font>
    <font>
      <u val="single"/>
      <sz val="10"/>
      <color indexed="12"/>
      <name val="Arial"/>
      <family val="2"/>
    </font>
    <font>
      <b/>
      <sz val="9"/>
      <color indexed="10"/>
      <name val="Arial"/>
      <family val="2"/>
    </font>
    <font>
      <b/>
      <sz val="10"/>
      <name val="Arial"/>
      <family val="2"/>
    </font>
    <font>
      <b/>
      <sz val="11"/>
      <name val="Arial"/>
      <family val="2"/>
    </font>
    <font>
      <b/>
      <sz val="12"/>
      <name val="Arial"/>
      <family val="2"/>
    </font>
    <font>
      <b/>
      <sz val="9"/>
      <name val="Arial"/>
      <family val="2"/>
    </font>
    <font>
      <sz val="10"/>
      <color indexed="9"/>
      <name val="Arial"/>
      <family val="2"/>
    </font>
    <font>
      <b/>
      <sz val="8"/>
      <name val="Arial"/>
      <family val="2"/>
    </font>
    <font>
      <b/>
      <sz val="9"/>
      <color indexed="8"/>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10"/>
      <name val="Arial"/>
      <family val="2"/>
    </font>
    <font>
      <b/>
      <sz val="7.5"/>
      <color indexed="10"/>
      <name val="Arial"/>
      <family val="2"/>
    </font>
    <font>
      <sz val="8"/>
      <name val="Tahoma"/>
      <family val="0"/>
    </font>
    <font>
      <b/>
      <sz val="8"/>
      <name val="Tahoma"/>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1"/>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161">
    <xf numFmtId="0" fontId="0" fillId="0" borderId="0" xfId="0" applyAlignment="1">
      <alignment/>
    </xf>
    <xf numFmtId="44" fontId="5" fillId="24" borderId="0" xfId="44" applyFont="1" applyFill="1" applyBorder="1" applyAlignment="1">
      <alignment horizontal="right" vertical="center"/>
    </xf>
    <xf numFmtId="0" fontId="0" fillId="24" borderId="0" xfId="0" applyFill="1" applyBorder="1" applyAlignment="1">
      <alignment vertical="center"/>
    </xf>
    <xf numFmtId="0" fontId="7" fillId="25" borderId="0" xfId="0" applyFont="1" applyFill="1" applyBorder="1" applyAlignment="1">
      <alignment horizontal="center"/>
    </xf>
    <xf numFmtId="0" fontId="0" fillId="25" borderId="0" xfId="0" applyFill="1" applyBorder="1" applyAlignment="1">
      <alignment/>
    </xf>
    <xf numFmtId="0" fontId="0" fillId="25" borderId="10" xfId="0" applyFill="1" applyBorder="1" applyAlignment="1">
      <alignment horizontal="center"/>
    </xf>
    <xf numFmtId="0" fontId="0" fillId="25" borderId="11" xfId="0" applyFill="1" applyBorder="1" applyAlignment="1">
      <alignment/>
    </xf>
    <xf numFmtId="0" fontId="0" fillId="25" borderId="12" xfId="0" applyFill="1" applyBorder="1" applyAlignment="1">
      <alignment wrapText="1"/>
    </xf>
    <xf numFmtId="0" fontId="0" fillId="25" borderId="0" xfId="0" applyFill="1" applyBorder="1" applyAlignment="1">
      <alignment wrapText="1"/>
    </xf>
    <xf numFmtId="0" fontId="5" fillId="25" borderId="13" xfId="0" applyFont="1" applyFill="1" applyBorder="1" applyAlignment="1">
      <alignment horizontal="left" vertical="center"/>
    </xf>
    <xf numFmtId="0" fontId="0" fillId="25" borderId="0" xfId="0" applyFill="1" applyBorder="1" applyAlignment="1">
      <alignment vertical="center"/>
    </xf>
    <xf numFmtId="0" fontId="0" fillId="25" borderId="14" xfId="0" applyFill="1" applyBorder="1" applyAlignment="1">
      <alignment vertical="center" wrapText="1"/>
    </xf>
    <xf numFmtId="0" fontId="0" fillId="25" borderId="0" xfId="0" applyFill="1" applyBorder="1" applyAlignment="1">
      <alignment vertical="center" wrapText="1"/>
    </xf>
    <xf numFmtId="0" fontId="0" fillId="25" borderId="13" xfId="0" applyFill="1" applyBorder="1" applyAlignment="1">
      <alignment horizontal="left" vertical="center"/>
    </xf>
    <xf numFmtId="0" fontId="5" fillId="25" borderId="0" xfId="0" applyFont="1" applyFill="1" applyBorder="1" applyAlignment="1">
      <alignment vertical="center"/>
    </xf>
    <xf numFmtId="43" fontId="0" fillId="25" borderId="0" xfId="42" applyFont="1" applyFill="1" applyBorder="1" applyAlignment="1">
      <alignment horizontal="right" vertical="center"/>
    </xf>
    <xf numFmtId="0" fontId="0" fillId="25" borderId="14" xfId="0" applyFill="1" applyBorder="1" applyAlignment="1">
      <alignment vertical="center"/>
    </xf>
    <xf numFmtId="0" fontId="5" fillId="25" borderId="0" xfId="0" applyFont="1" applyFill="1" applyBorder="1" applyAlignment="1">
      <alignment horizontal="left" vertical="center"/>
    </xf>
    <xf numFmtId="0" fontId="0" fillId="25" borderId="14" xfId="0" applyFill="1" applyBorder="1" applyAlignment="1">
      <alignment/>
    </xf>
    <xf numFmtId="0" fontId="5" fillId="25" borderId="15" xfId="0" applyFont="1" applyFill="1" applyBorder="1" applyAlignment="1">
      <alignment horizontal="left" vertical="center"/>
    </xf>
    <xf numFmtId="0" fontId="5" fillId="25" borderId="16" xfId="0" applyFont="1" applyFill="1" applyBorder="1" applyAlignment="1">
      <alignment horizontal="left" vertical="center"/>
    </xf>
    <xf numFmtId="0" fontId="0" fillId="25" borderId="16" xfId="0" applyFill="1" applyBorder="1" applyAlignment="1">
      <alignment/>
    </xf>
    <xf numFmtId="0" fontId="0" fillId="25" borderId="13" xfId="0" applyFill="1" applyBorder="1" applyAlignment="1">
      <alignment/>
    </xf>
    <xf numFmtId="0" fontId="8" fillId="25" borderId="17" xfId="0" applyFont="1" applyFill="1" applyBorder="1" applyAlignment="1">
      <alignment horizontal="center" vertical="center" wrapText="1"/>
    </xf>
    <xf numFmtId="0" fontId="8" fillId="25" borderId="18" xfId="0" applyFont="1" applyFill="1" applyBorder="1" applyAlignment="1">
      <alignment horizontal="center" vertical="center" wrapText="1"/>
    </xf>
    <xf numFmtId="0" fontId="8" fillId="25" borderId="11" xfId="0" applyFont="1" applyFill="1" applyBorder="1" applyAlignment="1">
      <alignment horizontal="center" vertical="center" wrapText="1"/>
    </xf>
    <xf numFmtId="0" fontId="0" fillId="25" borderId="19" xfId="0" applyFill="1" applyBorder="1" applyAlignment="1">
      <alignment horizontal="center" vertical="center"/>
    </xf>
    <xf numFmtId="44" fontId="0" fillId="25" borderId="14" xfId="44" applyFont="1" applyFill="1" applyBorder="1" applyAlignment="1">
      <alignment vertical="center"/>
    </xf>
    <xf numFmtId="44" fontId="0" fillId="25" borderId="20" xfId="44" applyFont="1" applyFill="1" applyBorder="1" applyAlignment="1">
      <alignment vertical="center"/>
    </xf>
    <xf numFmtId="0" fontId="0" fillId="25" borderId="20" xfId="0" applyFill="1" applyBorder="1" applyAlignment="1">
      <alignment horizontal="center" vertical="center"/>
    </xf>
    <xf numFmtId="0" fontId="0" fillId="25" borderId="21" xfId="0" applyFill="1" applyBorder="1" applyAlignment="1">
      <alignment horizontal="center" vertical="center"/>
    </xf>
    <xf numFmtId="0" fontId="0" fillId="25" borderId="0" xfId="0" applyFill="1" applyBorder="1" applyAlignment="1">
      <alignment horizontal="center"/>
    </xf>
    <xf numFmtId="0" fontId="4" fillId="25" borderId="0" xfId="0" applyFont="1" applyFill="1" applyBorder="1" applyAlignment="1">
      <alignment vertical="center"/>
    </xf>
    <xf numFmtId="0" fontId="10" fillId="25" borderId="0" xfId="0" applyFont="1" applyFill="1" applyBorder="1" applyAlignment="1">
      <alignment horizontal="center" vertical="center"/>
    </xf>
    <xf numFmtId="0" fontId="0" fillId="25" borderId="0" xfId="0" applyFill="1" applyAlignment="1">
      <alignment/>
    </xf>
    <xf numFmtId="0" fontId="0" fillId="25" borderId="0" xfId="0" applyFill="1" applyAlignment="1">
      <alignment horizontal="center"/>
    </xf>
    <xf numFmtId="44" fontId="6" fillId="26" borderId="17" xfId="44" applyFont="1" applyFill="1" applyBorder="1" applyAlignment="1">
      <alignment horizontal="right" vertical="center"/>
    </xf>
    <xf numFmtId="44" fontId="5" fillId="26" borderId="0" xfId="44" applyFont="1" applyFill="1" applyBorder="1" applyAlignment="1">
      <alignment horizontal="right" vertical="center"/>
    </xf>
    <xf numFmtId="0" fontId="6" fillId="26" borderId="17" xfId="44" applyNumberFormat="1" applyFont="1" applyFill="1" applyBorder="1" applyAlignment="1">
      <alignment horizontal="center" vertical="center"/>
    </xf>
    <xf numFmtId="10" fontId="0" fillId="26" borderId="14" xfId="59" applyNumberFormat="1" applyFont="1" applyFill="1" applyBorder="1" applyAlignment="1">
      <alignment horizontal="center" vertical="center"/>
    </xf>
    <xf numFmtId="44" fontId="0" fillId="26" borderId="20" xfId="44" applyFont="1" applyFill="1" applyBorder="1" applyAlignment="1">
      <alignment vertical="center"/>
    </xf>
    <xf numFmtId="44" fontId="0" fillId="26" borderId="0" xfId="44" applyFont="1" applyFill="1" applyBorder="1" applyAlignment="1">
      <alignment vertical="center"/>
    </xf>
    <xf numFmtId="0" fontId="0" fillId="27" borderId="0" xfId="0" applyFill="1" applyBorder="1" applyAlignment="1">
      <alignment/>
    </xf>
    <xf numFmtId="0" fontId="7" fillId="27" borderId="0" xfId="0" applyFont="1" applyFill="1" applyBorder="1" applyAlignment="1">
      <alignment horizontal="center"/>
    </xf>
    <xf numFmtId="0" fontId="0" fillId="27" borderId="10" xfId="0" applyFill="1" applyBorder="1" applyAlignment="1">
      <alignment horizontal="center"/>
    </xf>
    <xf numFmtId="0" fontId="0" fillId="27" borderId="11" xfId="0" applyFill="1" applyBorder="1" applyAlignment="1">
      <alignment/>
    </xf>
    <xf numFmtId="0" fontId="0" fillId="27" borderId="11" xfId="0" applyFill="1" applyBorder="1" applyAlignment="1">
      <alignment wrapText="1"/>
    </xf>
    <xf numFmtId="0" fontId="0" fillId="27" borderId="13" xfId="0" applyFill="1" applyBorder="1" applyAlignment="1">
      <alignment wrapText="1"/>
    </xf>
    <xf numFmtId="0" fontId="0" fillId="27" borderId="0" xfId="0" applyFill="1" applyBorder="1" applyAlignment="1">
      <alignment vertical="center"/>
    </xf>
    <xf numFmtId="0" fontId="5" fillId="27" borderId="13" xfId="0" applyFont="1" applyFill="1" applyBorder="1" applyAlignment="1">
      <alignment horizontal="left" vertical="center"/>
    </xf>
    <xf numFmtId="0" fontId="5" fillId="27" borderId="0" xfId="0" applyFont="1" applyFill="1" applyBorder="1" applyAlignment="1">
      <alignment horizontal="left" vertical="center"/>
    </xf>
    <xf numFmtId="0" fontId="12" fillId="27" borderId="17" xfId="0" applyFont="1" applyFill="1" applyBorder="1" applyAlignment="1">
      <alignment horizontal="center" vertical="center"/>
    </xf>
    <xf numFmtId="0" fontId="0" fillId="27" borderId="0" xfId="0" applyFill="1" applyBorder="1" applyAlignment="1">
      <alignment vertical="center" wrapText="1"/>
    </xf>
    <xf numFmtId="0" fontId="0" fillId="27" borderId="13" xfId="0" applyFill="1" applyBorder="1" applyAlignment="1">
      <alignment vertical="center" wrapText="1"/>
    </xf>
    <xf numFmtId="0" fontId="0" fillId="27" borderId="13" xfId="0" applyFill="1" applyBorder="1" applyAlignment="1">
      <alignment horizontal="left" vertical="center"/>
    </xf>
    <xf numFmtId="0" fontId="5" fillId="27" borderId="0" xfId="0" applyFont="1" applyFill="1" applyBorder="1" applyAlignment="1">
      <alignment vertical="center"/>
    </xf>
    <xf numFmtId="43" fontId="0" fillId="27" borderId="0" xfId="42" applyFont="1" applyFill="1" applyBorder="1" applyAlignment="1">
      <alignment horizontal="right" vertical="center"/>
    </xf>
    <xf numFmtId="0" fontId="0" fillId="27" borderId="13" xfId="0" applyFill="1" applyBorder="1" applyAlignment="1">
      <alignment vertical="center"/>
    </xf>
    <xf numFmtId="0" fontId="0" fillId="27" borderId="13" xfId="0" applyFill="1" applyBorder="1" applyAlignment="1">
      <alignment/>
    </xf>
    <xf numFmtId="0" fontId="0" fillId="27" borderId="14" xfId="0" applyFill="1" applyBorder="1" applyAlignment="1">
      <alignment vertical="center"/>
    </xf>
    <xf numFmtId="0" fontId="0" fillId="27" borderId="0" xfId="0" applyFill="1" applyBorder="1" applyAlignment="1">
      <alignment horizontal="center" vertical="center"/>
    </xf>
    <xf numFmtId="0" fontId="0" fillId="27" borderId="22" xfId="0" applyFill="1" applyBorder="1" applyAlignment="1">
      <alignment vertical="center"/>
    </xf>
    <xf numFmtId="0" fontId="8" fillId="27" borderId="17" xfId="0" applyFont="1" applyFill="1" applyBorder="1" applyAlignment="1">
      <alignment horizontal="center" vertical="center" wrapText="1"/>
    </xf>
    <xf numFmtId="0" fontId="8" fillId="27" borderId="18" xfId="0" applyFont="1" applyFill="1" applyBorder="1" applyAlignment="1">
      <alignment horizontal="center" vertical="center" wrapText="1"/>
    </xf>
    <xf numFmtId="0" fontId="8" fillId="27" borderId="23" xfId="0" applyFont="1" applyFill="1" applyBorder="1" applyAlignment="1">
      <alignment horizontal="center" vertical="center" wrapText="1"/>
    </xf>
    <xf numFmtId="0" fontId="8" fillId="27" borderId="12" xfId="0" applyFont="1" applyFill="1" applyBorder="1" applyAlignment="1">
      <alignment horizontal="center" vertical="center" wrapText="1"/>
    </xf>
    <xf numFmtId="0" fontId="8" fillId="27" borderId="24" xfId="0" applyFont="1" applyFill="1" applyBorder="1" applyAlignment="1">
      <alignment horizontal="center" vertical="center" wrapText="1"/>
    </xf>
    <xf numFmtId="0" fontId="0" fillId="27" borderId="10" xfId="0" applyFill="1" applyBorder="1" applyAlignment="1">
      <alignment horizontal="center" vertical="center"/>
    </xf>
    <xf numFmtId="0" fontId="0" fillId="27" borderId="19" xfId="0" applyFill="1" applyBorder="1" applyAlignment="1">
      <alignment horizontal="left" vertical="center"/>
    </xf>
    <xf numFmtId="44" fontId="0" fillId="27" borderId="13" xfId="44" applyFont="1" applyFill="1" applyBorder="1" applyAlignment="1">
      <alignment horizontal="center" vertical="center"/>
    </xf>
    <xf numFmtId="44" fontId="0" fillId="27" borderId="0" xfId="44" applyFont="1" applyFill="1" applyBorder="1" applyAlignment="1">
      <alignment horizontal="center" vertical="center"/>
    </xf>
    <xf numFmtId="44" fontId="0" fillId="27" borderId="20" xfId="44" applyFont="1" applyFill="1" applyBorder="1" applyAlignment="1">
      <alignment horizontal="center" vertical="center"/>
    </xf>
    <xf numFmtId="0" fontId="0" fillId="27" borderId="13" xfId="0" applyFill="1" applyBorder="1" applyAlignment="1">
      <alignment horizontal="center" vertical="center"/>
    </xf>
    <xf numFmtId="0" fontId="0" fillId="27" borderId="20" xfId="0" applyFill="1" applyBorder="1" applyAlignment="1">
      <alignment horizontal="left" vertical="center"/>
    </xf>
    <xf numFmtId="0" fontId="0" fillId="27" borderId="15" xfId="0" applyFill="1" applyBorder="1" applyAlignment="1">
      <alignment horizontal="center" vertical="center"/>
    </xf>
    <xf numFmtId="0" fontId="0" fillId="27" borderId="21" xfId="0" applyFill="1" applyBorder="1" applyAlignment="1">
      <alignment horizontal="left" vertical="center"/>
    </xf>
    <xf numFmtId="44" fontId="0" fillId="27" borderId="15" xfId="44" applyFont="1" applyFill="1" applyBorder="1" applyAlignment="1">
      <alignment horizontal="center" vertical="center"/>
    </xf>
    <xf numFmtId="44" fontId="0" fillId="27" borderId="16" xfId="44" applyFont="1" applyFill="1" applyBorder="1" applyAlignment="1">
      <alignment horizontal="center" vertical="center"/>
    </xf>
    <xf numFmtId="44" fontId="0" fillId="27" borderId="21" xfId="44" applyFont="1" applyFill="1" applyBorder="1" applyAlignment="1">
      <alignment horizontal="center" vertical="center"/>
    </xf>
    <xf numFmtId="0" fontId="0" fillId="27" borderId="0" xfId="0" applyFill="1" applyBorder="1" applyAlignment="1">
      <alignment horizontal="center"/>
    </xf>
    <xf numFmtId="0" fontId="4" fillId="27" borderId="0" xfId="0" applyFont="1" applyFill="1" applyBorder="1" applyAlignment="1">
      <alignment/>
    </xf>
    <xf numFmtId="9" fontId="9" fillId="27" borderId="0" xfId="59" applyFont="1" applyFill="1" applyBorder="1" applyAlignment="1">
      <alignment/>
    </xf>
    <xf numFmtId="9" fontId="0" fillId="27" borderId="0" xfId="59" applyFont="1" applyFill="1" applyBorder="1" applyAlignment="1">
      <alignment/>
    </xf>
    <xf numFmtId="0" fontId="5" fillId="27" borderId="0" xfId="0" applyFont="1" applyFill="1" applyBorder="1" applyAlignment="1">
      <alignment horizontal="center" vertical="center"/>
    </xf>
    <xf numFmtId="44" fontId="0" fillId="27" borderId="0" xfId="44" applyFont="1" applyFill="1" applyBorder="1" applyAlignment="1">
      <alignment vertical="center"/>
    </xf>
    <xf numFmtId="0" fontId="10" fillId="27" borderId="0" xfId="0" applyFont="1" applyFill="1" applyBorder="1" applyAlignment="1">
      <alignment horizontal="center" vertical="center"/>
    </xf>
    <xf numFmtId="0" fontId="0" fillId="25" borderId="11" xfId="0" applyFill="1" applyBorder="1" applyAlignment="1">
      <alignment vertical="center"/>
    </xf>
    <xf numFmtId="0" fontId="0" fillId="27" borderId="11" xfId="0" applyFill="1" applyBorder="1" applyAlignment="1">
      <alignment vertical="center"/>
    </xf>
    <xf numFmtId="166" fontId="0" fillId="25" borderId="11" xfId="0" applyNumberFormat="1" applyFill="1" applyBorder="1" applyAlignment="1">
      <alignment horizontal="center" vertical="center"/>
    </xf>
    <xf numFmtId="44" fontId="5" fillId="27" borderId="11" xfId="44" applyFont="1" applyFill="1" applyBorder="1" applyAlignment="1">
      <alignment vertical="center"/>
    </xf>
    <xf numFmtId="166" fontId="5" fillId="27" borderId="11" xfId="0" applyNumberFormat="1" applyFont="1" applyFill="1" applyBorder="1" applyAlignment="1">
      <alignment vertical="center"/>
    </xf>
    <xf numFmtId="44" fontId="6" fillId="28" borderId="17" xfId="44" applyFont="1" applyFill="1" applyBorder="1" applyAlignment="1" applyProtection="1">
      <alignment horizontal="right" vertical="center"/>
      <protection locked="0"/>
    </xf>
    <xf numFmtId="0" fontId="6" fillId="28" borderId="17" xfId="0" applyFont="1" applyFill="1" applyBorder="1" applyAlignment="1" applyProtection="1">
      <alignment horizontal="center" vertical="center"/>
      <protection locked="0"/>
    </xf>
    <xf numFmtId="0" fontId="0" fillId="28" borderId="19" xfId="0" applyFill="1" applyBorder="1" applyAlignment="1" applyProtection="1">
      <alignment vertical="center"/>
      <protection locked="0"/>
    </xf>
    <xf numFmtId="10" fontId="5" fillId="28" borderId="19" xfId="59" applyNumberFormat="1" applyFont="1" applyFill="1" applyBorder="1" applyAlignment="1" applyProtection="1">
      <alignment horizontal="center" vertical="center"/>
      <protection locked="0"/>
    </xf>
    <xf numFmtId="0" fontId="0" fillId="28" borderId="20" xfId="0" applyFill="1" applyBorder="1" applyAlignment="1" applyProtection="1">
      <alignment vertical="center"/>
      <protection locked="0"/>
    </xf>
    <xf numFmtId="10" fontId="5" fillId="28" borderId="20" xfId="59" applyNumberFormat="1" applyFont="1" applyFill="1" applyBorder="1" applyAlignment="1" applyProtection="1">
      <alignment horizontal="center" vertical="center"/>
      <protection locked="0"/>
    </xf>
    <xf numFmtId="0" fontId="0" fillId="28" borderId="21" xfId="0" applyFill="1" applyBorder="1" applyAlignment="1" applyProtection="1">
      <alignment vertical="center"/>
      <protection locked="0"/>
    </xf>
    <xf numFmtId="44" fontId="5" fillId="28" borderId="10" xfId="44" applyFont="1" applyFill="1" applyBorder="1" applyAlignment="1" applyProtection="1">
      <alignment vertical="center"/>
      <protection locked="0"/>
    </xf>
    <xf numFmtId="44" fontId="5" fillId="28" borderId="13" xfId="44" applyFont="1" applyFill="1" applyBorder="1" applyAlignment="1" applyProtection="1">
      <alignment vertical="center"/>
      <protection locked="0"/>
    </xf>
    <xf numFmtId="166" fontId="5" fillId="28" borderId="19" xfId="0" applyNumberFormat="1" applyFont="1" applyFill="1" applyBorder="1" applyAlignment="1" applyProtection="1">
      <alignment horizontal="center" vertical="center"/>
      <protection locked="0"/>
    </xf>
    <xf numFmtId="166" fontId="5" fillId="28" borderId="20" xfId="0" applyNumberFormat="1" applyFont="1" applyFill="1" applyBorder="1" applyAlignment="1" applyProtection="1">
      <alignment horizontal="center" vertical="center"/>
      <protection locked="0"/>
    </xf>
    <xf numFmtId="166" fontId="5" fillId="28" borderId="21" xfId="0" applyNumberFormat="1" applyFont="1" applyFill="1" applyBorder="1" applyAlignment="1" applyProtection="1">
      <alignment horizontal="center" vertical="center"/>
      <protection locked="0"/>
    </xf>
    <xf numFmtId="44" fontId="5" fillId="28" borderId="17" xfId="44" applyFont="1" applyFill="1" applyBorder="1" applyAlignment="1" applyProtection="1">
      <alignment vertical="center"/>
      <protection locked="0"/>
    </xf>
    <xf numFmtId="166" fontId="0" fillId="29" borderId="19" xfId="0" applyNumberFormat="1" applyFill="1" applyBorder="1" applyAlignment="1" applyProtection="1">
      <alignment vertical="center"/>
      <protection locked="0"/>
    </xf>
    <xf numFmtId="166" fontId="0" fillId="29" borderId="20" xfId="0" applyNumberFormat="1" applyFill="1" applyBorder="1" applyAlignment="1" applyProtection="1">
      <alignment vertical="center"/>
      <protection locked="0"/>
    </xf>
    <xf numFmtId="166" fontId="0" fillId="29" borderId="21" xfId="0" applyNumberFormat="1" applyFill="1" applyBorder="1" applyAlignment="1" applyProtection="1">
      <alignment vertical="center"/>
      <protection locked="0"/>
    </xf>
    <xf numFmtId="44" fontId="5" fillId="29" borderId="13" xfId="44" applyFont="1" applyFill="1" applyBorder="1" applyAlignment="1" applyProtection="1">
      <alignment horizontal="center" vertical="center"/>
      <protection locked="0"/>
    </xf>
    <xf numFmtId="44" fontId="5" fillId="29" borderId="20" xfId="44" applyFont="1" applyFill="1" applyBorder="1" applyAlignment="1" applyProtection="1">
      <alignment horizontal="center" vertical="center"/>
      <protection locked="0"/>
    </xf>
    <xf numFmtId="0" fontId="8" fillId="25" borderId="23" xfId="0" applyFont="1" applyFill="1" applyBorder="1" applyAlignment="1">
      <alignment horizontal="center" vertical="center" wrapText="1"/>
    </xf>
    <xf numFmtId="0" fontId="5" fillId="27" borderId="17" xfId="0" applyFont="1" applyFill="1" applyBorder="1" applyAlignment="1">
      <alignment horizontal="center" vertical="center" wrapText="1"/>
    </xf>
    <xf numFmtId="0" fontId="5" fillId="25" borderId="17" xfId="0" applyFont="1" applyFill="1" applyBorder="1" applyAlignment="1">
      <alignment horizontal="center" vertical="center" wrapText="1"/>
    </xf>
    <xf numFmtId="10" fontId="5" fillId="27" borderId="25" xfId="59" applyNumberFormat="1" applyFont="1" applyFill="1" applyBorder="1" applyAlignment="1">
      <alignment vertical="center"/>
    </xf>
    <xf numFmtId="44" fontId="5" fillId="27" borderId="25" xfId="44" applyFont="1" applyFill="1" applyBorder="1" applyAlignment="1">
      <alignment vertical="center"/>
    </xf>
    <xf numFmtId="166" fontId="0" fillId="27" borderId="19" xfId="0" applyNumberFormat="1" applyFill="1" applyBorder="1" applyAlignment="1">
      <alignment vertical="center"/>
    </xf>
    <xf numFmtId="44" fontId="5" fillId="27" borderId="10" xfId="44" applyFont="1" applyFill="1" applyBorder="1" applyAlignment="1">
      <alignment vertical="center"/>
    </xf>
    <xf numFmtId="10" fontId="5" fillId="25" borderId="25" xfId="59" applyNumberFormat="1" applyFont="1" applyFill="1" applyBorder="1" applyAlignment="1">
      <alignment vertical="center"/>
    </xf>
    <xf numFmtId="44" fontId="5" fillId="25" borderId="25" xfId="44" applyFont="1" applyFill="1" applyBorder="1" applyAlignment="1">
      <alignment vertical="center"/>
    </xf>
    <xf numFmtId="44" fontId="0" fillId="25" borderId="19" xfId="44" applyFont="1" applyFill="1" applyBorder="1" applyAlignment="1">
      <alignment vertical="center"/>
    </xf>
    <xf numFmtId="0" fontId="30" fillId="25" borderId="0" xfId="0" applyFont="1" applyFill="1" applyBorder="1" applyAlignment="1">
      <alignment vertical="center"/>
    </xf>
    <xf numFmtId="44" fontId="0" fillId="25" borderId="21" xfId="44" applyFont="1" applyFill="1" applyBorder="1" applyAlignment="1">
      <alignment vertical="center"/>
    </xf>
    <xf numFmtId="0" fontId="31" fillId="25" borderId="0" xfId="0" applyFont="1" applyFill="1" applyBorder="1" applyAlignment="1">
      <alignment vertical="center" wrapText="1"/>
    </xf>
    <xf numFmtId="44" fontId="0" fillId="27" borderId="19" xfId="44" applyFont="1" applyFill="1" applyBorder="1" applyAlignment="1">
      <alignment horizontal="center" vertical="center"/>
    </xf>
    <xf numFmtId="0" fontId="11" fillId="25" borderId="17" xfId="0" applyFont="1" applyFill="1" applyBorder="1" applyAlignment="1">
      <alignment horizontal="center" vertical="center" wrapText="1"/>
    </xf>
    <xf numFmtId="49" fontId="6" fillId="28" borderId="17" xfId="0" applyNumberFormat="1" applyFont="1" applyFill="1" applyBorder="1" applyAlignment="1" applyProtection="1">
      <alignment horizontal="center" vertical="center"/>
      <protection locked="0"/>
    </xf>
    <xf numFmtId="49" fontId="6" fillId="28" borderId="24" xfId="0" applyNumberFormat="1" applyFont="1" applyFill="1" applyBorder="1" applyAlignment="1" applyProtection="1">
      <alignment horizontal="left" vertical="center"/>
      <protection locked="0"/>
    </xf>
    <xf numFmtId="49" fontId="6" fillId="28" borderId="23" xfId="0" applyNumberFormat="1" applyFont="1" applyFill="1" applyBorder="1" applyAlignment="1" applyProtection="1">
      <alignment horizontal="left" vertical="center"/>
      <protection locked="0"/>
    </xf>
    <xf numFmtId="0" fontId="0" fillId="28" borderId="0" xfId="0" applyFill="1" applyBorder="1" applyAlignment="1" applyProtection="1">
      <alignment horizontal="left" vertical="center"/>
      <protection locked="0"/>
    </xf>
    <xf numFmtId="0" fontId="0" fillId="24" borderId="0" xfId="0" applyFont="1" applyFill="1" applyBorder="1" applyAlignment="1">
      <alignment horizontal="left" vertical="center"/>
    </xf>
    <xf numFmtId="0" fontId="0" fillId="28" borderId="16"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49" fontId="3" fillId="28" borderId="18" xfId="53" applyNumberFormat="1" applyFont="1" applyFill="1" applyBorder="1" applyAlignment="1" applyProtection="1">
      <alignment horizontal="left" vertical="center"/>
      <protection locked="0"/>
    </xf>
    <xf numFmtId="0" fontId="7" fillId="25" borderId="0" xfId="0" applyFont="1" applyFill="1" applyBorder="1" applyAlignment="1">
      <alignment horizontal="center"/>
    </xf>
    <xf numFmtId="0" fontId="6" fillId="28" borderId="10" xfId="0" applyFont="1" applyFill="1" applyBorder="1" applyAlignment="1" applyProtection="1">
      <alignment horizontal="left" vertical="center"/>
      <protection locked="0"/>
    </xf>
    <xf numFmtId="0" fontId="6" fillId="28" borderId="12" xfId="0" applyFont="1" applyFill="1" applyBorder="1" applyAlignment="1" applyProtection="1">
      <alignment horizontal="left" vertical="center"/>
      <protection locked="0"/>
    </xf>
    <xf numFmtId="0" fontId="6" fillId="28" borderId="13" xfId="0" applyFont="1" applyFill="1" applyBorder="1" applyAlignment="1" applyProtection="1">
      <alignment horizontal="left" vertical="center"/>
      <protection locked="0"/>
    </xf>
    <xf numFmtId="0" fontId="6" fillId="28" borderId="14" xfId="0" applyFont="1" applyFill="1" applyBorder="1" applyAlignment="1" applyProtection="1">
      <alignment horizontal="left" vertical="center"/>
      <protection locked="0"/>
    </xf>
    <xf numFmtId="0" fontId="6" fillId="28" borderId="15" xfId="0" applyFont="1" applyFill="1" applyBorder="1" applyAlignment="1" applyProtection="1">
      <alignment horizontal="left" vertical="center"/>
      <protection locked="0"/>
    </xf>
    <xf numFmtId="0" fontId="6" fillId="28" borderId="22" xfId="0" applyFont="1" applyFill="1" applyBorder="1" applyAlignment="1" applyProtection="1">
      <alignment horizontal="left" vertical="center"/>
      <protection locked="0"/>
    </xf>
    <xf numFmtId="0" fontId="6" fillId="28" borderId="18" xfId="0" applyFont="1" applyFill="1" applyBorder="1" applyAlignment="1" applyProtection="1">
      <alignment horizontal="left" vertical="center"/>
      <protection locked="0"/>
    </xf>
    <xf numFmtId="0" fontId="6" fillId="28" borderId="23" xfId="0" applyFont="1" applyFill="1" applyBorder="1" applyAlignment="1" applyProtection="1">
      <alignment horizontal="left" vertical="center"/>
      <protection locked="0"/>
    </xf>
    <xf numFmtId="0" fontId="8" fillId="25" borderId="18" xfId="0" applyFont="1" applyFill="1" applyBorder="1" applyAlignment="1">
      <alignment horizontal="center" vertical="center" wrapText="1"/>
    </xf>
    <xf numFmtId="0" fontId="8" fillId="25" borderId="23" xfId="0" applyFont="1" applyFill="1" applyBorder="1" applyAlignment="1">
      <alignment horizontal="center" vertical="center" wrapText="1"/>
    </xf>
    <xf numFmtId="0" fontId="0" fillId="27" borderId="13" xfId="0" applyFill="1" applyBorder="1" applyAlignment="1">
      <alignment horizontal="left" vertical="center"/>
    </xf>
    <xf numFmtId="0" fontId="0" fillId="27" borderId="14" xfId="0" applyFill="1" applyBorder="1" applyAlignment="1">
      <alignment horizontal="left" vertical="center"/>
    </xf>
    <xf numFmtId="0" fontId="12" fillId="27" borderId="18" xfId="0" applyFont="1" applyFill="1" applyBorder="1" applyAlignment="1">
      <alignment horizontal="left" vertical="center"/>
    </xf>
    <xf numFmtId="0" fontId="12" fillId="27" borderId="24" xfId="0" applyFont="1" applyFill="1" applyBorder="1" applyAlignment="1">
      <alignment horizontal="left" vertical="center"/>
    </xf>
    <xf numFmtId="0" fontId="12" fillId="27" borderId="23" xfId="0" applyFont="1" applyFill="1" applyBorder="1" applyAlignment="1">
      <alignment horizontal="left" vertical="center"/>
    </xf>
    <xf numFmtId="0" fontId="7" fillId="27" borderId="0" xfId="0" applyFont="1" applyFill="1" applyBorder="1" applyAlignment="1">
      <alignment horizontal="center"/>
    </xf>
    <xf numFmtId="0" fontId="0" fillId="27" borderId="15" xfId="0" applyFill="1" applyBorder="1" applyAlignment="1">
      <alignment horizontal="left" vertical="center"/>
    </xf>
    <xf numFmtId="0" fontId="0" fillId="27" borderId="22" xfId="0" applyFill="1" applyBorder="1" applyAlignment="1">
      <alignment horizontal="left" vertical="center"/>
    </xf>
    <xf numFmtId="0" fontId="12" fillId="27" borderId="10" xfId="0" applyFont="1" applyFill="1" applyBorder="1" applyAlignment="1">
      <alignment horizontal="left" vertical="center"/>
    </xf>
    <xf numFmtId="0" fontId="12" fillId="27" borderId="12" xfId="0" applyFont="1" applyFill="1" applyBorder="1" applyAlignment="1">
      <alignment horizontal="left" vertical="center"/>
    </xf>
    <xf numFmtId="0" fontId="12" fillId="27" borderId="13" xfId="0" applyFont="1" applyFill="1" applyBorder="1" applyAlignment="1">
      <alignment horizontal="left" vertical="center"/>
    </xf>
    <xf numFmtId="0" fontId="12" fillId="27" borderId="14" xfId="0" applyFont="1" applyFill="1" applyBorder="1" applyAlignment="1">
      <alignment horizontal="left" vertical="center"/>
    </xf>
    <xf numFmtId="0" fontId="12" fillId="27" borderId="15" xfId="0" applyFont="1" applyFill="1" applyBorder="1" applyAlignment="1">
      <alignment horizontal="left" vertical="center"/>
    </xf>
    <xf numFmtId="0" fontId="12" fillId="27" borderId="22" xfId="0" applyFont="1" applyFill="1" applyBorder="1" applyAlignment="1">
      <alignment horizontal="left" vertical="center"/>
    </xf>
    <xf numFmtId="0" fontId="8" fillId="27" borderId="18" xfId="0" applyFont="1" applyFill="1" applyBorder="1" applyAlignment="1">
      <alignment horizontal="center" vertical="center" wrapText="1"/>
    </xf>
    <xf numFmtId="0" fontId="8" fillId="27" borderId="23" xfId="0" applyFont="1" applyFill="1" applyBorder="1" applyAlignment="1">
      <alignment horizontal="center" vertical="center" wrapText="1"/>
    </xf>
    <xf numFmtId="0" fontId="0" fillId="27" borderId="10" xfId="0" applyFill="1" applyBorder="1" applyAlignment="1">
      <alignment horizontal="left" vertical="center"/>
    </xf>
    <xf numFmtId="0" fontId="0" fillId="27" borderId="12" xfId="0"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indexed="9"/>
        </patternFill>
      </fill>
      <border>
        <left style="thin"/>
        <right style="thin"/>
      </border>
    </dxf>
    <dxf>
      <fill>
        <patternFill>
          <bgColor indexed="9"/>
        </patternFill>
      </fill>
      <border>
        <left style="thin"/>
        <right style="thin"/>
        <top style="thin"/>
      </border>
    </dxf>
    <dxf>
      <fill>
        <patternFill>
          <bgColor indexed="9"/>
        </patternFill>
      </fill>
      <border>
        <left style="thin"/>
        <right style="thin"/>
      </border>
    </dxf>
    <dxf>
      <fill>
        <patternFill>
          <bgColor indexed="9"/>
        </patternFill>
      </fill>
      <border>
        <left style="thin"/>
        <right style="thin"/>
      </border>
    </dxf>
    <dxf>
      <font>
        <b/>
        <i val="0"/>
        <color indexed="10"/>
      </font>
    </dxf>
    <dxf>
      <font>
        <b val="0"/>
        <i val="0"/>
        <color rgb="FFFFFFFF"/>
      </font>
      <fill>
        <patternFill>
          <bgColor rgb="FFFFFFFF"/>
        </patternFill>
      </fill>
      <border/>
    </dxf>
    <dxf>
      <fill>
        <patternFill>
          <bgColor rgb="FFFFFFFF"/>
        </patternFill>
      </fill>
      <border>
        <left style="thin">
          <color rgb="FF000000"/>
        </left>
        <right style="thin">
          <color rgb="FF000000"/>
        </right>
      </border>
    </dxf>
    <dxf>
      <fill>
        <patternFill>
          <bgColor rgb="FFFFFFFF"/>
        </patternFill>
      </fill>
      <border>
        <left style="thin">
          <color rgb="FF000000"/>
        </left>
        <right style="thin">
          <color rgb="FF000000"/>
        </righ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P378"/>
  <sheetViews>
    <sheetView tabSelected="1" zoomScale="75" zoomScaleNormal="75" zoomScalePageLayoutView="0" workbookViewId="0" topLeftCell="A1">
      <selection activeCell="D13" sqref="D13"/>
    </sheetView>
  </sheetViews>
  <sheetFormatPr defaultColWidth="9.140625" defaultRowHeight="12.75"/>
  <cols>
    <col min="1" max="1" width="2.421875" style="4" customWidth="1"/>
    <col min="2" max="2" width="7.57421875" style="31" customWidth="1"/>
    <col min="3" max="3" width="39.140625" style="4" customWidth="1"/>
    <col min="4" max="4" width="17.7109375" style="4" customWidth="1"/>
    <col min="5" max="5" width="42.00390625" style="4" customWidth="1"/>
    <col min="6" max="6" width="10.57421875" style="4" customWidth="1"/>
    <col min="7" max="7" width="18.00390625" style="4" customWidth="1"/>
    <col min="8" max="8" width="16.7109375" style="4" customWidth="1"/>
    <col min="9" max="9" width="16.28125" style="4" customWidth="1"/>
    <col min="10" max="10" width="16.7109375" style="4" customWidth="1"/>
    <col min="11" max="12" width="12.7109375" style="4" customWidth="1"/>
    <col min="13" max="13" width="16.140625" style="4" customWidth="1"/>
    <col min="14" max="14" width="16.28125" style="4" customWidth="1"/>
    <col min="15" max="15" width="17.8515625" style="4" customWidth="1"/>
    <col min="16" max="16" width="10.28125" style="4" customWidth="1"/>
    <col min="17" max="16384" width="9.140625" style="4" customWidth="1"/>
  </cols>
  <sheetData>
    <row r="1" ht="12.75"/>
    <row r="2" spans="2:16" ht="21.75" customHeight="1">
      <c r="B2" s="132" t="s">
        <v>34</v>
      </c>
      <c r="C2" s="132"/>
      <c r="D2" s="132"/>
      <c r="E2" s="132"/>
      <c r="F2" s="132"/>
      <c r="G2" s="132"/>
      <c r="H2" s="132"/>
      <c r="I2" s="132"/>
      <c r="J2" s="132"/>
      <c r="K2" s="132"/>
      <c r="L2" s="132"/>
      <c r="M2" s="132"/>
      <c r="N2" s="132"/>
      <c r="O2" s="132"/>
      <c r="P2" s="3"/>
    </row>
    <row r="3" ht="12.75"/>
    <row r="4" spans="2:16" ht="12.75">
      <c r="B4" s="5"/>
      <c r="C4" s="6"/>
      <c r="D4" s="6"/>
      <c r="E4" s="6"/>
      <c r="F4" s="6"/>
      <c r="G4" s="6"/>
      <c r="H4" s="6"/>
      <c r="I4" s="6"/>
      <c r="J4" s="6"/>
      <c r="K4" s="6"/>
      <c r="L4" s="6"/>
      <c r="M4" s="6"/>
      <c r="N4" s="6"/>
      <c r="O4" s="7"/>
      <c r="P4" s="8"/>
    </row>
    <row r="5" spans="2:16" s="10" customFormat="1" ht="18" customHeight="1">
      <c r="B5" s="9" t="s">
        <v>38</v>
      </c>
      <c r="D5" s="133"/>
      <c r="E5" s="134"/>
      <c r="O5" s="11"/>
      <c r="P5" s="12"/>
    </row>
    <row r="6" spans="2:16" s="10" customFormat="1" ht="18" customHeight="1">
      <c r="B6" s="13"/>
      <c r="D6" s="135"/>
      <c r="E6" s="136"/>
      <c r="O6" s="11"/>
      <c r="P6" s="12"/>
    </row>
    <row r="7" spans="2:16" s="10" customFormat="1" ht="18" customHeight="1">
      <c r="B7" s="13"/>
      <c r="D7" s="137"/>
      <c r="E7" s="138"/>
      <c r="O7" s="11"/>
      <c r="P7" s="12"/>
    </row>
    <row r="8" spans="2:16" s="10" customFormat="1" ht="12.75" customHeight="1">
      <c r="B8" s="13"/>
      <c r="O8" s="11"/>
      <c r="P8" s="12"/>
    </row>
    <row r="9" spans="2:16" s="10" customFormat="1" ht="18" customHeight="1">
      <c r="B9" s="9" t="s">
        <v>40</v>
      </c>
      <c r="D9" s="139"/>
      <c r="E9" s="140"/>
      <c r="G9" s="14" t="s">
        <v>0</v>
      </c>
      <c r="H9" s="124"/>
      <c r="J9" s="14" t="s">
        <v>1</v>
      </c>
      <c r="K9" s="131"/>
      <c r="L9" s="125"/>
      <c r="M9" s="126"/>
      <c r="O9" s="11"/>
      <c r="P9" s="12"/>
    </row>
    <row r="10" spans="2:16" s="10" customFormat="1" ht="9.75" customHeight="1">
      <c r="B10" s="13"/>
      <c r="O10" s="11"/>
      <c r="P10" s="12"/>
    </row>
    <row r="11" spans="2:15" s="10" customFormat="1" ht="21" customHeight="1">
      <c r="B11" s="9" t="s">
        <v>44</v>
      </c>
      <c r="D11" s="91">
        <v>0</v>
      </c>
      <c r="F11" s="15"/>
      <c r="O11" s="16"/>
    </row>
    <row r="12" spans="2:15" s="10" customFormat="1" ht="9.75" customHeight="1">
      <c r="B12" s="9"/>
      <c r="D12" s="1"/>
      <c r="F12" s="15"/>
      <c r="O12" s="16"/>
    </row>
    <row r="13" spans="2:15" ht="21" customHeight="1">
      <c r="B13" s="9" t="s">
        <v>29</v>
      </c>
      <c r="C13" s="17"/>
      <c r="D13" s="92">
        <v>0</v>
      </c>
      <c r="G13" s="17" t="s">
        <v>39</v>
      </c>
      <c r="H13" s="92"/>
      <c r="O13" s="18"/>
    </row>
    <row r="14" spans="2:16" s="10" customFormat="1" ht="18" customHeight="1">
      <c r="B14" s="19"/>
      <c r="C14" s="20"/>
      <c r="D14" s="21"/>
      <c r="E14" s="21"/>
      <c r="F14" s="21"/>
      <c r="G14" s="21"/>
      <c r="H14" s="21"/>
      <c r="I14" s="21"/>
      <c r="J14" s="21"/>
      <c r="K14" s="21"/>
      <c r="L14" s="21"/>
      <c r="M14" s="21"/>
      <c r="N14" s="21"/>
      <c r="O14" s="21"/>
      <c r="P14" s="22"/>
    </row>
    <row r="15" spans="2:15" ht="51.75" customHeight="1">
      <c r="B15" s="23" t="s">
        <v>5</v>
      </c>
      <c r="C15" s="24" t="s">
        <v>2</v>
      </c>
      <c r="D15" s="141" t="s">
        <v>9</v>
      </c>
      <c r="E15" s="142"/>
      <c r="F15" s="23" t="s">
        <v>30</v>
      </c>
      <c r="G15" s="23" t="s">
        <v>31</v>
      </c>
      <c r="H15" s="23" t="s">
        <v>27</v>
      </c>
      <c r="I15" s="25" t="s">
        <v>28</v>
      </c>
      <c r="J15" s="111" t="s">
        <v>22</v>
      </c>
      <c r="K15" s="123" t="s">
        <v>21</v>
      </c>
      <c r="L15" s="23" t="s">
        <v>35</v>
      </c>
      <c r="M15" s="23" t="s">
        <v>36</v>
      </c>
      <c r="N15" s="109" t="s">
        <v>37</v>
      </c>
      <c r="O15" s="111" t="s">
        <v>23</v>
      </c>
    </row>
    <row r="16" spans="2:15" s="10" customFormat="1" ht="21" customHeight="1" hidden="1">
      <c r="B16" s="26">
        <v>1</v>
      </c>
      <c r="C16" s="93"/>
      <c r="D16" s="127"/>
      <c r="E16" s="127"/>
      <c r="F16" s="94"/>
      <c r="G16" s="27">
        <f aca="true" t="shared" si="0" ref="G16:G33">F16*$D$11</f>
        <v>0</v>
      </c>
      <c r="H16" s="98">
        <v>0</v>
      </c>
      <c r="I16" s="98">
        <v>0</v>
      </c>
      <c r="J16" s="28">
        <f>H16+I16</f>
        <v>0</v>
      </c>
      <c r="K16" s="100"/>
      <c r="L16" s="100"/>
      <c r="M16" s="118">
        <f>IF(K16="Y",G16*25%,0)</f>
        <v>0</v>
      </c>
      <c r="N16" s="27">
        <f aca="true" t="shared" si="1" ref="N16:N32">IF(L16="Y",G16*25%,0)</f>
        <v>0</v>
      </c>
      <c r="O16" s="28">
        <f aca="true" t="shared" si="2" ref="O16:O32">J16+M16+N16</f>
        <v>0</v>
      </c>
    </row>
    <row r="17" spans="2:15" s="10" customFormat="1" ht="21" customHeight="1" hidden="1">
      <c r="B17" s="29">
        <v>2</v>
      </c>
      <c r="C17" s="95"/>
      <c r="D17" s="127"/>
      <c r="E17" s="127"/>
      <c r="F17" s="96"/>
      <c r="G17" s="27">
        <f t="shared" si="0"/>
        <v>0</v>
      </c>
      <c r="H17" s="99">
        <v>0</v>
      </c>
      <c r="I17" s="99">
        <v>0</v>
      </c>
      <c r="J17" s="28">
        <f aca="true" t="shared" si="3" ref="J17:J34">H17+I17</f>
        <v>0</v>
      </c>
      <c r="K17" s="101"/>
      <c r="L17" s="101"/>
      <c r="M17" s="28">
        <f aca="true" t="shared" si="4" ref="M17:M34">IF(K17="Y",G17*25%,0)</f>
        <v>0</v>
      </c>
      <c r="N17" s="27">
        <f t="shared" si="1"/>
        <v>0</v>
      </c>
      <c r="O17" s="28">
        <f t="shared" si="2"/>
        <v>0</v>
      </c>
    </row>
    <row r="18" spans="2:15" s="10" customFormat="1" ht="21" customHeight="1" hidden="1">
      <c r="B18" s="29">
        <v>3</v>
      </c>
      <c r="C18" s="95"/>
      <c r="D18" s="127"/>
      <c r="E18" s="127"/>
      <c r="F18" s="96"/>
      <c r="G18" s="27">
        <f t="shared" si="0"/>
        <v>0</v>
      </c>
      <c r="H18" s="99">
        <v>0</v>
      </c>
      <c r="I18" s="99">
        <v>0</v>
      </c>
      <c r="J18" s="28">
        <f t="shared" si="3"/>
        <v>0</v>
      </c>
      <c r="K18" s="101"/>
      <c r="L18" s="101"/>
      <c r="M18" s="28">
        <f t="shared" si="4"/>
        <v>0</v>
      </c>
      <c r="N18" s="27">
        <f t="shared" si="1"/>
        <v>0</v>
      </c>
      <c r="O18" s="28">
        <f t="shared" si="2"/>
        <v>0</v>
      </c>
    </row>
    <row r="19" spans="2:15" s="10" customFormat="1" ht="21" customHeight="1" hidden="1">
      <c r="B19" s="29">
        <v>4</v>
      </c>
      <c r="C19" s="95"/>
      <c r="D19" s="127"/>
      <c r="E19" s="127"/>
      <c r="F19" s="96"/>
      <c r="G19" s="27">
        <f t="shared" si="0"/>
        <v>0</v>
      </c>
      <c r="H19" s="99">
        <v>0</v>
      </c>
      <c r="I19" s="99">
        <v>0</v>
      </c>
      <c r="J19" s="28">
        <f t="shared" si="3"/>
        <v>0</v>
      </c>
      <c r="K19" s="101"/>
      <c r="L19" s="101"/>
      <c r="M19" s="28">
        <f t="shared" si="4"/>
        <v>0</v>
      </c>
      <c r="N19" s="27">
        <f t="shared" si="1"/>
        <v>0</v>
      </c>
      <c r="O19" s="28">
        <f t="shared" si="2"/>
        <v>0</v>
      </c>
    </row>
    <row r="20" spans="2:15" s="10" customFormat="1" ht="21" customHeight="1" hidden="1">
      <c r="B20" s="29">
        <v>5</v>
      </c>
      <c r="C20" s="95"/>
      <c r="D20" s="127"/>
      <c r="E20" s="127"/>
      <c r="F20" s="96"/>
      <c r="G20" s="27">
        <f t="shared" si="0"/>
        <v>0</v>
      </c>
      <c r="H20" s="99">
        <v>0</v>
      </c>
      <c r="I20" s="99">
        <v>0</v>
      </c>
      <c r="J20" s="28">
        <f t="shared" si="3"/>
        <v>0</v>
      </c>
      <c r="K20" s="101"/>
      <c r="L20" s="101"/>
      <c r="M20" s="28">
        <f t="shared" si="4"/>
        <v>0</v>
      </c>
      <c r="N20" s="27">
        <f t="shared" si="1"/>
        <v>0</v>
      </c>
      <c r="O20" s="28">
        <f t="shared" si="2"/>
        <v>0</v>
      </c>
    </row>
    <row r="21" spans="2:15" s="10" customFormat="1" ht="21" customHeight="1" hidden="1">
      <c r="B21" s="29">
        <v>6</v>
      </c>
      <c r="C21" s="95"/>
      <c r="D21" s="127"/>
      <c r="E21" s="127"/>
      <c r="F21" s="96"/>
      <c r="G21" s="27">
        <f t="shared" si="0"/>
        <v>0</v>
      </c>
      <c r="H21" s="99">
        <v>0</v>
      </c>
      <c r="I21" s="99">
        <v>0</v>
      </c>
      <c r="J21" s="28">
        <f t="shared" si="3"/>
        <v>0</v>
      </c>
      <c r="K21" s="101"/>
      <c r="L21" s="101"/>
      <c r="M21" s="28">
        <f t="shared" si="4"/>
        <v>0</v>
      </c>
      <c r="N21" s="27">
        <f t="shared" si="1"/>
        <v>0</v>
      </c>
      <c r="O21" s="28">
        <f t="shared" si="2"/>
        <v>0</v>
      </c>
    </row>
    <row r="22" spans="2:15" s="10" customFormat="1" ht="21" customHeight="1" hidden="1">
      <c r="B22" s="29">
        <v>7</v>
      </c>
      <c r="C22" s="95"/>
      <c r="D22" s="127"/>
      <c r="E22" s="127"/>
      <c r="F22" s="96"/>
      <c r="G22" s="27">
        <f t="shared" si="0"/>
        <v>0</v>
      </c>
      <c r="H22" s="99">
        <v>0</v>
      </c>
      <c r="I22" s="99">
        <v>0</v>
      </c>
      <c r="J22" s="28">
        <f t="shared" si="3"/>
        <v>0</v>
      </c>
      <c r="K22" s="101"/>
      <c r="L22" s="101"/>
      <c r="M22" s="28">
        <f t="shared" si="4"/>
        <v>0</v>
      </c>
      <c r="N22" s="27">
        <f t="shared" si="1"/>
        <v>0</v>
      </c>
      <c r="O22" s="28">
        <f t="shared" si="2"/>
        <v>0</v>
      </c>
    </row>
    <row r="23" spans="2:15" s="10" customFormat="1" ht="21" customHeight="1" hidden="1">
      <c r="B23" s="29">
        <v>8</v>
      </c>
      <c r="C23" s="95"/>
      <c r="D23" s="127"/>
      <c r="E23" s="127"/>
      <c r="F23" s="96"/>
      <c r="G23" s="27">
        <f t="shared" si="0"/>
        <v>0</v>
      </c>
      <c r="H23" s="99">
        <v>0</v>
      </c>
      <c r="I23" s="99">
        <v>0</v>
      </c>
      <c r="J23" s="28">
        <f t="shared" si="3"/>
        <v>0</v>
      </c>
      <c r="K23" s="101"/>
      <c r="L23" s="101"/>
      <c r="M23" s="28">
        <f t="shared" si="4"/>
        <v>0</v>
      </c>
      <c r="N23" s="27">
        <f t="shared" si="1"/>
        <v>0</v>
      </c>
      <c r="O23" s="28">
        <f t="shared" si="2"/>
        <v>0</v>
      </c>
    </row>
    <row r="24" spans="2:15" s="10" customFormat="1" ht="21" customHeight="1" hidden="1">
      <c r="B24" s="29">
        <v>9</v>
      </c>
      <c r="C24" s="95"/>
      <c r="D24" s="127"/>
      <c r="E24" s="127"/>
      <c r="F24" s="96"/>
      <c r="G24" s="27">
        <f t="shared" si="0"/>
        <v>0</v>
      </c>
      <c r="H24" s="99">
        <v>0</v>
      </c>
      <c r="I24" s="99">
        <v>0</v>
      </c>
      <c r="J24" s="28">
        <f t="shared" si="3"/>
        <v>0</v>
      </c>
      <c r="K24" s="101"/>
      <c r="L24" s="101"/>
      <c r="M24" s="28">
        <f t="shared" si="4"/>
        <v>0</v>
      </c>
      <c r="N24" s="27">
        <f t="shared" si="1"/>
        <v>0</v>
      </c>
      <c r="O24" s="28">
        <f t="shared" si="2"/>
        <v>0</v>
      </c>
    </row>
    <row r="25" spans="2:15" s="10" customFormat="1" ht="21" customHeight="1" hidden="1">
      <c r="B25" s="29">
        <v>10</v>
      </c>
      <c r="C25" s="95"/>
      <c r="D25" s="127"/>
      <c r="E25" s="127"/>
      <c r="F25" s="96"/>
      <c r="G25" s="27">
        <f t="shared" si="0"/>
        <v>0</v>
      </c>
      <c r="H25" s="99">
        <v>0</v>
      </c>
      <c r="I25" s="99">
        <v>0</v>
      </c>
      <c r="J25" s="28">
        <f t="shared" si="3"/>
        <v>0</v>
      </c>
      <c r="K25" s="101"/>
      <c r="L25" s="101"/>
      <c r="M25" s="28">
        <f t="shared" si="4"/>
        <v>0</v>
      </c>
      <c r="N25" s="27">
        <f t="shared" si="1"/>
        <v>0</v>
      </c>
      <c r="O25" s="28">
        <f t="shared" si="2"/>
        <v>0</v>
      </c>
    </row>
    <row r="26" spans="2:15" s="10" customFormat="1" ht="21" customHeight="1" hidden="1">
      <c r="B26" s="29">
        <v>11</v>
      </c>
      <c r="C26" s="95"/>
      <c r="D26" s="127"/>
      <c r="E26" s="127"/>
      <c r="F26" s="96"/>
      <c r="G26" s="27">
        <f t="shared" si="0"/>
        <v>0</v>
      </c>
      <c r="H26" s="99">
        <v>0</v>
      </c>
      <c r="I26" s="99">
        <v>0</v>
      </c>
      <c r="J26" s="28">
        <f t="shared" si="3"/>
        <v>0</v>
      </c>
      <c r="K26" s="101"/>
      <c r="L26" s="101"/>
      <c r="M26" s="28">
        <f t="shared" si="4"/>
        <v>0</v>
      </c>
      <c r="N26" s="27">
        <f t="shared" si="1"/>
        <v>0</v>
      </c>
      <c r="O26" s="28">
        <f t="shared" si="2"/>
        <v>0</v>
      </c>
    </row>
    <row r="27" spans="2:15" s="10" customFormat="1" ht="21" customHeight="1" hidden="1">
      <c r="B27" s="29">
        <v>12</v>
      </c>
      <c r="C27" s="95"/>
      <c r="D27" s="127"/>
      <c r="E27" s="127"/>
      <c r="F27" s="96"/>
      <c r="G27" s="27">
        <f t="shared" si="0"/>
        <v>0</v>
      </c>
      <c r="H27" s="99">
        <v>0</v>
      </c>
      <c r="I27" s="99">
        <v>0</v>
      </c>
      <c r="J27" s="28">
        <f t="shared" si="3"/>
        <v>0</v>
      </c>
      <c r="K27" s="101"/>
      <c r="L27" s="101"/>
      <c r="M27" s="28">
        <f t="shared" si="4"/>
        <v>0</v>
      </c>
      <c r="N27" s="27">
        <f t="shared" si="1"/>
        <v>0</v>
      </c>
      <c r="O27" s="28">
        <f t="shared" si="2"/>
        <v>0</v>
      </c>
    </row>
    <row r="28" spans="2:15" s="10" customFormat="1" ht="21" customHeight="1" hidden="1">
      <c r="B28" s="29">
        <v>13</v>
      </c>
      <c r="C28" s="95"/>
      <c r="D28" s="127"/>
      <c r="E28" s="127"/>
      <c r="F28" s="96"/>
      <c r="G28" s="27">
        <f t="shared" si="0"/>
        <v>0</v>
      </c>
      <c r="H28" s="99">
        <v>0</v>
      </c>
      <c r="I28" s="99">
        <v>0</v>
      </c>
      <c r="J28" s="28">
        <f t="shared" si="3"/>
        <v>0</v>
      </c>
      <c r="K28" s="101"/>
      <c r="L28" s="101"/>
      <c r="M28" s="28">
        <f t="shared" si="4"/>
        <v>0</v>
      </c>
      <c r="N28" s="27">
        <f t="shared" si="1"/>
        <v>0</v>
      </c>
      <c r="O28" s="28">
        <f t="shared" si="2"/>
        <v>0</v>
      </c>
    </row>
    <row r="29" spans="2:15" s="10" customFormat="1" ht="21" customHeight="1" hidden="1">
      <c r="B29" s="29">
        <v>14</v>
      </c>
      <c r="C29" s="95"/>
      <c r="D29" s="127"/>
      <c r="E29" s="127"/>
      <c r="F29" s="96"/>
      <c r="G29" s="27">
        <f t="shared" si="0"/>
        <v>0</v>
      </c>
      <c r="H29" s="99">
        <v>0</v>
      </c>
      <c r="I29" s="99">
        <v>0</v>
      </c>
      <c r="J29" s="28">
        <f t="shared" si="3"/>
        <v>0</v>
      </c>
      <c r="K29" s="101"/>
      <c r="L29" s="101"/>
      <c r="M29" s="28">
        <f t="shared" si="4"/>
        <v>0</v>
      </c>
      <c r="N29" s="27">
        <f t="shared" si="1"/>
        <v>0</v>
      </c>
      <c r="O29" s="28">
        <f t="shared" si="2"/>
        <v>0</v>
      </c>
    </row>
    <row r="30" spans="2:15" s="10" customFormat="1" ht="21" customHeight="1" hidden="1">
      <c r="B30" s="29">
        <v>15</v>
      </c>
      <c r="C30" s="95"/>
      <c r="D30" s="127"/>
      <c r="E30" s="127"/>
      <c r="F30" s="96"/>
      <c r="G30" s="27">
        <f t="shared" si="0"/>
        <v>0</v>
      </c>
      <c r="H30" s="99">
        <v>0</v>
      </c>
      <c r="I30" s="99">
        <v>0</v>
      </c>
      <c r="J30" s="28">
        <f t="shared" si="3"/>
        <v>0</v>
      </c>
      <c r="K30" s="101"/>
      <c r="L30" s="101"/>
      <c r="M30" s="28">
        <f t="shared" si="4"/>
        <v>0</v>
      </c>
      <c r="N30" s="27">
        <f t="shared" si="1"/>
        <v>0</v>
      </c>
      <c r="O30" s="28">
        <f t="shared" si="2"/>
        <v>0</v>
      </c>
    </row>
    <row r="31" spans="2:15" s="10" customFormat="1" ht="21" customHeight="1" hidden="1">
      <c r="B31" s="29">
        <v>16</v>
      </c>
      <c r="C31" s="95"/>
      <c r="D31" s="127"/>
      <c r="E31" s="127"/>
      <c r="F31" s="96"/>
      <c r="G31" s="27">
        <f t="shared" si="0"/>
        <v>0</v>
      </c>
      <c r="H31" s="99">
        <v>0</v>
      </c>
      <c r="I31" s="99">
        <v>0</v>
      </c>
      <c r="J31" s="28">
        <f t="shared" si="3"/>
        <v>0</v>
      </c>
      <c r="K31" s="101"/>
      <c r="L31" s="101"/>
      <c r="M31" s="28">
        <f t="shared" si="4"/>
        <v>0</v>
      </c>
      <c r="N31" s="27">
        <f t="shared" si="1"/>
        <v>0</v>
      </c>
      <c r="O31" s="28">
        <f t="shared" si="2"/>
        <v>0</v>
      </c>
    </row>
    <row r="32" spans="2:15" s="10" customFormat="1" ht="21" customHeight="1" hidden="1">
      <c r="B32" s="29">
        <v>17</v>
      </c>
      <c r="C32" s="95"/>
      <c r="D32" s="127"/>
      <c r="E32" s="127"/>
      <c r="F32" s="96"/>
      <c r="G32" s="27">
        <f t="shared" si="0"/>
        <v>0</v>
      </c>
      <c r="H32" s="99">
        <v>0</v>
      </c>
      <c r="I32" s="99">
        <v>0</v>
      </c>
      <c r="J32" s="28">
        <f t="shared" si="3"/>
        <v>0</v>
      </c>
      <c r="K32" s="101"/>
      <c r="L32" s="101"/>
      <c r="M32" s="28">
        <f t="shared" si="4"/>
        <v>0</v>
      </c>
      <c r="N32" s="27">
        <f t="shared" si="1"/>
        <v>0</v>
      </c>
      <c r="O32" s="28">
        <f t="shared" si="2"/>
        <v>0</v>
      </c>
    </row>
    <row r="33" spans="2:15" s="10" customFormat="1" ht="21" customHeight="1" hidden="1">
      <c r="B33" s="29">
        <v>18</v>
      </c>
      <c r="C33" s="95"/>
      <c r="D33" s="127"/>
      <c r="E33" s="127"/>
      <c r="F33" s="96"/>
      <c r="G33" s="27">
        <f t="shared" si="0"/>
        <v>0</v>
      </c>
      <c r="H33" s="99">
        <v>0</v>
      </c>
      <c r="I33" s="99">
        <v>0</v>
      </c>
      <c r="J33" s="28">
        <f>H33+I33</f>
        <v>0</v>
      </c>
      <c r="K33" s="101"/>
      <c r="L33" s="101"/>
      <c r="M33" s="28">
        <f>IF(K33="Y",G33*25%,0)</f>
        <v>0</v>
      </c>
      <c r="N33" s="27">
        <f>IF(L33="Y",G33*25%,0)</f>
        <v>0</v>
      </c>
      <c r="O33" s="28">
        <f>J33+M33+N33</f>
        <v>0</v>
      </c>
    </row>
    <row r="34" spans="2:15" s="10" customFormat="1" ht="21" customHeight="1" hidden="1">
      <c r="B34" s="29">
        <v>19</v>
      </c>
      <c r="C34" s="95"/>
      <c r="D34" s="127"/>
      <c r="E34" s="127"/>
      <c r="F34" s="96"/>
      <c r="G34" s="27">
        <f>F34*$D$11</f>
        <v>0</v>
      </c>
      <c r="H34" s="99">
        <v>0</v>
      </c>
      <c r="I34" s="99">
        <v>0</v>
      </c>
      <c r="J34" s="28">
        <f t="shared" si="3"/>
        <v>0</v>
      </c>
      <c r="K34" s="101"/>
      <c r="L34" s="101"/>
      <c r="M34" s="28">
        <f t="shared" si="4"/>
        <v>0</v>
      </c>
      <c r="N34" s="27">
        <f>IF(L34="Y",G34*25%,0)</f>
        <v>0</v>
      </c>
      <c r="O34" s="28">
        <f>J34+M34+N34</f>
        <v>0</v>
      </c>
    </row>
    <row r="35" spans="2:15" s="10" customFormat="1" ht="21" customHeight="1" hidden="1">
      <c r="B35" s="29">
        <v>20</v>
      </c>
      <c r="C35" s="95"/>
      <c r="D35" s="127"/>
      <c r="E35" s="127"/>
      <c r="F35" s="96"/>
      <c r="G35" s="27">
        <f aca="true" t="shared" si="5" ref="G35:G98">F35*$D$11</f>
        <v>0</v>
      </c>
      <c r="H35" s="99">
        <v>0</v>
      </c>
      <c r="I35" s="99">
        <v>0</v>
      </c>
      <c r="J35" s="28">
        <f aca="true" t="shared" si="6" ref="J35:J98">H35+I35</f>
        <v>0</v>
      </c>
      <c r="K35" s="101"/>
      <c r="L35" s="101"/>
      <c r="M35" s="28">
        <f aca="true" t="shared" si="7" ref="M35:M98">IF(K35="Y",G35*25%,0)</f>
        <v>0</v>
      </c>
      <c r="N35" s="27">
        <f aca="true" t="shared" si="8" ref="N35:N98">IF(L35="Y",G35*25%,0)</f>
        <v>0</v>
      </c>
      <c r="O35" s="28">
        <f aca="true" t="shared" si="9" ref="O35:O98">J35+M35+N35</f>
        <v>0</v>
      </c>
    </row>
    <row r="36" spans="2:15" s="10" customFormat="1" ht="21" customHeight="1" hidden="1">
      <c r="B36" s="29">
        <v>21</v>
      </c>
      <c r="C36" s="95"/>
      <c r="D36" s="127"/>
      <c r="E36" s="127"/>
      <c r="F36" s="96"/>
      <c r="G36" s="27">
        <f t="shared" si="5"/>
        <v>0</v>
      </c>
      <c r="H36" s="99">
        <v>0</v>
      </c>
      <c r="I36" s="99">
        <v>0</v>
      </c>
      <c r="J36" s="28">
        <f t="shared" si="6"/>
        <v>0</v>
      </c>
      <c r="K36" s="101"/>
      <c r="L36" s="101"/>
      <c r="M36" s="28">
        <f t="shared" si="7"/>
        <v>0</v>
      </c>
      <c r="N36" s="27">
        <f t="shared" si="8"/>
        <v>0</v>
      </c>
      <c r="O36" s="28">
        <f t="shared" si="9"/>
        <v>0</v>
      </c>
    </row>
    <row r="37" spans="2:15" s="10" customFormat="1" ht="21" customHeight="1" hidden="1">
      <c r="B37" s="29">
        <v>22</v>
      </c>
      <c r="C37" s="95"/>
      <c r="D37" s="127"/>
      <c r="E37" s="127"/>
      <c r="F37" s="96"/>
      <c r="G37" s="27">
        <f t="shared" si="5"/>
        <v>0</v>
      </c>
      <c r="H37" s="99">
        <v>0</v>
      </c>
      <c r="I37" s="99">
        <v>0</v>
      </c>
      <c r="J37" s="28">
        <f t="shared" si="6"/>
        <v>0</v>
      </c>
      <c r="K37" s="101"/>
      <c r="L37" s="101"/>
      <c r="M37" s="28">
        <f t="shared" si="7"/>
        <v>0</v>
      </c>
      <c r="N37" s="27">
        <f t="shared" si="8"/>
        <v>0</v>
      </c>
      <c r="O37" s="28">
        <f t="shared" si="9"/>
        <v>0</v>
      </c>
    </row>
    <row r="38" spans="2:15" s="10" customFormat="1" ht="21" customHeight="1" hidden="1">
      <c r="B38" s="29">
        <v>23</v>
      </c>
      <c r="C38" s="95"/>
      <c r="D38" s="127"/>
      <c r="E38" s="127"/>
      <c r="F38" s="96"/>
      <c r="G38" s="27">
        <f t="shared" si="5"/>
        <v>0</v>
      </c>
      <c r="H38" s="99">
        <v>0</v>
      </c>
      <c r="I38" s="99">
        <v>0</v>
      </c>
      <c r="J38" s="28">
        <f t="shared" si="6"/>
        <v>0</v>
      </c>
      <c r="K38" s="101"/>
      <c r="L38" s="101"/>
      <c r="M38" s="28">
        <f t="shared" si="7"/>
        <v>0</v>
      </c>
      <c r="N38" s="27">
        <f t="shared" si="8"/>
        <v>0</v>
      </c>
      <c r="O38" s="28">
        <f t="shared" si="9"/>
        <v>0</v>
      </c>
    </row>
    <row r="39" spans="2:15" s="10" customFormat="1" ht="21" customHeight="1" hidden="1">
      <c r="B39" s="29">
        <v>24</v>
      </c>
      <c r="C39" s="95"/>
      <c r="D39" s="127"/>
      <c r="E39" s="127"/>
      <c r="F39" s="96"/>
      <c r="G39" s="27">
        <f t="shared" si="5"/>
        <v>0</v>
      </c>
      <c r="H39" s="99">
        <v>0</v>
      </c>
      <c r="I39" s="99">
        <v>0</v>
      </c>
      <c r="J39" s="28">
        <f t="shared" si="6"/>
        <v>0</v>
      </c>
      <c r="K39" s="101"/>
      <c r="L39" s="101"/>
      <c r="M39" s="28">
        <f t="shared" si="7"/>
        <v>0</v>
      </c>
      <c r="N39" s="27">
        <f t="shared" si="8"/>
        <v>0</v>
      </c>
      <c r="O39" s="28">
        <f t="shared" si="9"/>
        <v>0</v>
      </c>
    </row>
    <row r="40" spans="2:15" s="10" customFormat="1" ht="21" customHeight="1" hidden="1">
      <c r="B40" s="29">
        <v>25</v>
      </c>
      <c r="C40" s="95"/>
      <c r="D40" s="127"/>
      <c r="E40" s="127"/>
      <c r="F40" s="96"/>
      <c r="G40" s="27">
        <f t="shared" si="5"/>
        <v>0</v>
      </c>
      <c r="H40" s="99">
        <v>0</v>
      </c>
      <c r="I40" s="99">
        <v>0</v>
      </c>
      <c r="J40" s="28">
        <f t="shared" si="6"/>
        <v>0</v>
      </c>
      <c r="K40" s="101"/>
      <c r="L40" s="101"/>
      <c r="M40" s="28">
        <f t="shared" si="7"/>
        <v>0</v>
      </c>
      <c r="N40" s="27">
        <f t="shared" si="8"/>
        <v>0</v>
      </c>
      <c r="O40" s="28">
        <f t="shared" si="9"/>
        <v>0</v>
      </c>
    </row>
    <row r="41" spans="2:15" s="10" customFormat="1" ht="21" customHeight="1" hidden="1">
      <c r="B41" s="29">
        <v>26</v>
      </c>
      <c r="C41" s="95"/>
      <c r="D41" s="127"/>
      <c r="E41" s="127"/>
      <c r="F41" s="96"/>
      <c r="G41" s="27">
        <f t="shared" si="5"/>
        <v>0</v>
      </c>
      <c r="H41" s="99">
        <v>0</v>
      </c>
      <c r="I41" s="99">
        <v>0</v>
      </c>
      <c r="J41" s="28">
        <f t="shared" si="6"/>
        <v>0</v>
      </c>
      <c r="K41" s="101"/>
      <c r="L41" s="101"/>
      <c r="M41" s="28">
        <f t="shared" si="7"/>
        <v>0</v>
      </c>
      <c r="N41" s="27">
        <f t="shared" si="8"/>
        <v>0</v>
      </c>
      <c r="O41" s="28">
        <f t="shared" si="9"/>
        <v>0</v>
      </c>
    </row>
    <row r="42" spans="2:15" s="10" customFormat="1" ht="21" customHeight="1" hidden="1">
      <c r="B42" s="29">
        <v>27</v>
      </c>
      <c r="C42" s="95"/>
      <c r="D42" s="127"/>
      <c r="E42" s="127"/>
      <c r="F42" s="96"/>
      <c r="G42" s="27">
        <f t="shared" si="5"/>
        <v>0</v>
      </c>
      <c r="H42" s="99">
        <v>0</v>
      </c>
      <c r="I42" s="99">
        <v>0</v>
      </c>
      <c r="J42" s="28">
        <f t="shared" si="6"/>
        <v>0</v>
      </c>
      <c r="K42" s="101"/>
      <c r="L42" s="101"/>
      <c r="M42" s="28">
        <f t="shared" si="7"/>
        <v>0</v>
      </c>
      <c r="N42" s="27">
        <f t="shared" si="8"/>
        <v>0</v>
      </c>
      <c r="O42" s="28">
        <f t="shared" si="9"/>
        <v>0</v>
      </c>
    </row>
    <row r="43" spans="2:15" s="10" customFormat="1" ht="21" customHeight="1" hidden="1">
      <c r="B43" s="29">
        <v>28</v>
      </c>
      <c r="C43" s="95"/>
      <c r="D43" s="127"/>
      <c r="E43" s="127"/>
      <c r="F43" s="96"/>
      <c r="G43" s="27">
        <f t="shared" si="5"/>
        <v>0</v>
      </c>
      <c r="H43" s="99">
        <v>0</v>
      </c>
      <c r="I43" s="99">
        <v>0</v>
      </c>
      <c r="J43" s="28">
        <f t="shared" si="6"/>
        <v>0</v>
      </c>
      <c r="K43" s="101"/>
      <c r="L43" s="101"/>
      <c r="M43" s="28">
        <f t="shared" si="7"/>
        <v>0</v>
      </c>
      <c r="N43" s="27">
        <f t="shared" si="8"/>
        <v>0</v>
      </c>
      <c r="O43" s="28">
        <f t="shared" si="9"/>
        <v>0</v>
      </c>
    </row>
    <row r="44" spans="2:15" s="10" customFormat="1" ht="21" customHeight="1" hidden="1">
      <c r="B44" s="29">
        <v>29</v>
      </c>
      <c r="C44" s="95"/>
      <c r="D44" s="127"/>
      <c r="E44" s="127"/>
      <c r="F44" s="96"/>
      <c r="G44" s="27">
        <f t="shared" si="5"/>
        <v>0</v>
      </c>
      <c r="H44" s="99">
        <v>0</v>
      </c>
      <c r="I44" s="99">
        <v>0</v>
      </c>
      <c r="J44" s="28">
        <f t="shared" si="6"/>
        <v>0</v>
      </c>
      <c r="K44" s="101"/>
      <c r="L44" s="101"/>
      <c r="M44" s="28">
        <f t="shared" si="7"/>
        <v>0</v>
      </c>
      <c r="N44" s="27">
        <f t="shared" si="8"/>
        <v>0</v>
      </c>
      <c r="O44" s="28">
        <f t="shared" si="9"/>
        <v>0</v>
      </c>
    </row>
    <row r="45" spans="2:15" s="10" customFormat="1" ht="21" customHeight="1" hidden="1">
      <c r="B45" s="29">
        <v>30</v>
      </c>
      <c r="C45" s="95"/>
      <c r="D45" s="127"/>
      <c r="E45" s="127"/>
      <c r="F45" s="96"/>
      <c r="G45" s="27">
        <f t="shared" si="5"/>
        <v>0</v>
      </c>
      <c r="H45" s="99">
        <v>0</v>
      </c>
      <c r="I45" s="99">
        <v>0</v>
      </c>
      <c r="J45" s="28">
        <f t="shared" si="6"/>
        <v>0</v>
      </c>
      <c r="K45" s="101"/>
      <c r="L45" s="101"/>
      <c r="M45" s="28">
        <f t="shared" si="7"/>
        <v>0</v>
      </c>
      <c r="N45" s="27">
        <f t="shared" si="8"/>
        <v>0</v>
      </c>
      <c r="O45" s="28">
        <f t="shared" si="9"/>
        <v>0</v>
      </c>
    </row>
    <row r="46" spans="2:15" s="10" customFormat="1" ht="21" customHeight="1" hidden="1">
      <c r="B46" s="29">
        <v>31</v>
      </c>
      <c r="C46" s="95"/>
      <c r="D46" s="127"/>
      <c r="E46" s="127"/>
      <c r="F46" s="96"/>
      <c r="G46" s="27">
        <f t="shared" si="5"/>
        <v>0</v>
      </c>
      <c r="H46" s="99">
        <v>0</v>
      </c>
      <c r="I46" s="99">
        <v>0</v>
      </c>
      <c r="J46" s="28">
        <f t="shared" si="6"/>
        <v>0</v>
      </c>
      <c r="K46" s="101"/>
      <c r="L46" s="101"/>
      <c r="M46" s="28">
        <f t="shared" si="7"/>
        <v>0</v>
      </c>
      <c r="N46" s="27">
        <f t="shared" si="8"/>
        <v>0</v>
      </c>
      <c r="O46" s="28">
        <f t="shared" si="9"/>
        <v>0</v>
      </c>
    </row>
    <row r="47" spans="2:15" s="10" customFormat="1" ht="21" customHeight="1" hidden="1">
      <c r="B47" s="29">
        <v>32</v>
      </c>
      <c r="C47" s="95"/>
      <c r="D47" s="127"/>
      <c r="E47" s="127"/>
      <c r="F47" s="96"/>
      <c r="G47" s="27">
        <f t="shared" si="5"/>
        <v>0</v>
      </c>
      <c r="H47" s="99">
        <v>0</v>
      </c>
      <c r="I47" s="99">
        <v>0</v>
      </c>
      <c r="J47" s="28">
        <f t="shared" si="6"/>
        <v>0</v>
      </c>
      <c r="K47" s="101"/>
      <c r="L47" s="101"/>
      <c r="M47" s="28">
        <f t="shared" si="7"/>
        <v>0</v>
      </c>
      <c r="N47" s="27">
        <f t="shared" si="8"/>
        <v>0</v>
      </c>
      <c r="O47" s="28">
        <f t="shared" si="9"/>
        <v>0</v>
      </c>
    </row>
    <row r="48" spans="2:15" s="10" customFormat="1" ht="21" customHeight="1" hidden="1">
      <c r="B48" s="29">
        <v>33</v>
      </c>
      <c r="C48" s="95"/>
      <c r="D48" s="127"/>
      <c r="E48" s="127"/>
      <c r="F48" s="96"/>
      <c r="G48" s="27">
        <f t="shared" si="5"/>
        <v>0</v>
      </c>
      <c r="H48" s="99">
        <v>0</v>
      </c>
      <c r="I48" s="99">
        <v>0</v>
      </c>
      <c r="J48" s="28">
        <f t="shared" si="6"/>
        <v>0</v>
      </c>
      <c r="K48" s="101"/>
      <c r="L48" s="101"/>
      <c r="M48" s="28">
        <f t="shared" si="7"/>
        <v>0</v>
      </c>
      <c r="N48" s="27">
        <f t="shared" si="8"/>
        <v>0</v>
      </c>
      <c r="O48" s="28">
        <f t="shared" si="9"/>
        <v>0</v>
      </c>
    </row>
    <row r="49" spans="2:15" s="10" customFormat="1" ht="21" customHeight="1" hidden="1">
      <c r="B49" s="29">
        <v>34</v>
      </c>
      <c r="C49" s="95"/>
      <c r="D49" s="127"/>
      <c r="E49" s="127"/>
      <c r="F49" s="96"/>
      <c r="G49" s="27">
        <f t="shared" si="5"/>
        <v>0</v>
      </c>
      <c r="H49" s="99">
        <v>0</v>
      </c>
      <c r="I49" s="99">
        <v>0</v>
      </c>
      <c r="J49" s="28">
        <f t="shared" si="6"/>
        <v>0</v>
      </c>
      <c r="K49" s="101"/>
      <c r="L49" s="101"/>
      <c r="M49" s="28">
        <f t="shared" si="7"/>
        <v>0</v>
      </c>
      <c r="N49" s="27">
        <f t="shared" si="8"/>
        <v>0</v>
      </c>
      <c r="O49" s="28">
        <f t="shared" si="9"/>
        <v>0</v>
      </c>
    </row>
    <row r="50" spans="2:15" s="10" customFormat="1" ht="21" customHeight="1" hidden="1">
      <c r="B50" s="29">
        <v>35</v>
      </c>
      <c r="C50" s="95"/>
      <c r="D50" s="127"/>
      <c r="E50" s="127"/>
      <c r="F50" s="96"/>
      <c r="G50" s="27">
        <f t="shared" si="5"/>
        <v>0</v>
      </c>
      <c r="H50" s="99">
        <v>0</v>
      </c>
      <c r="I50" s="99">
        <v>0</v>
      </c>
      <c r="J50" s="28">
        <f t="shared" si="6"/>
        <v>0</v>
      </c>
      <c r="K50" s="101"/>
      <c r="L50" s="101"/>
      <c r="M50" s="28">
        <f t="shared" si="7"/>
        <v>0</v>
      </c>
      <c r="N50" s="27">
        <f t="shared" si="8"/>
        <v>0</v>
      </c>
      <c r="O50" s="28">
        <f t="shared" si="9"/>
        <v>0</v>
      </c>
    </row>
    <row r="51" spans="2:15" s="10" customFormat="1" ht="21" customHeight="1" hidden="1">
      <c r="B51" s="29">
        <v>36</v>
      </c>
      <c r="C51" s="95"/>
      <c r="D51" s="127"/>
      <c r="E51" s="127"/>
      <c r="F51" s="96"/>
      <c r="G51" s="27">
        <f t="shared" si="5"/>
        <v>0</v>
      </c>
      <c r="H51" s="99">
        <v>0</v>
      </c>
      <c r="I51" s="99">
        <v>0</v>
      </c>
      <c r="J51" s="28">
        <f t="shared" si="6"/>
        <v>0</v>
      </c>
      <c r="K51" s="101"/>
      <c r="L51" s="101"/>
      <c r="M51" s="28">
        <f t="shared" si="7"/>
        <v>0</v>
      </c>
      <c r="N51" s="27">
        <f t="shared" si="8"/>
        <v>0</v>
      </c>
      <c r="O51" s="28">
        <f t="shared" si="9"/>
        <v>0</v>
      </c>
    </row>
    <row r="52" spans="2:15" s="10" customFormat="1" ht="21" customHeight="1" hidden="1">
      <c r="B52" s="29">
        <v>37</v>
      </c>
      <c r="C52" s="95"/>
      <c r="D52" s="127"/>
      <c r="E52" s="127"/>
      <c r="F52" s="96"/>
      <c r="G52" s="27">
        <f t="shared" si="5"/>
        <v>0</v>
      </c>
      <c r="H52" s="99">
        <v>0</v>
      </c>
      <c r="I52" s="99">
        <v>0</v>
      </c>
      <c r="J52" s="28">
        <f t="shared" si="6"/>
        <v>0</v>
      </c>
      <c r="K52" s="101"/>
      <c r="L52" s="101"/>
      <c r="M52" s="28">
        <f t="shared" si="7"/>
        <v>0</v>
      </c>
      <c r="N52" s="27">
        <f t="shared" si="8"/>
        <v>0</v>
      </c>
      <c r="O52" s="28">
        <f t="shared" si="9"/>
        <v>0</v>
      </c>
    </row>
    <row r="53" spans="2:15" s="10" customFormat="1" ht="21" customHeight="1" hidden="1">
      <c r="B53" s="29">
        <v>38</v>
      </c>
      <c r="C53" s="95"/>
      <c r="D53" s="127"/>
      <c r="E53" s="127"/>
      <c r="F53" s="96"/>
      <c r="G53" s="27">
        <f t="shared" si="5"/>
        <v>0</v>
      </c>
      <c r="H53" s="99">
        <v>0</v>
      </c>
      <c r="I53" s="99">
        <v>0</v>
      </c>
      <c r="J53" s="28">
        <f t="shared" si="6"/>
        <v>0</v>
      </c>
      <c r="K53" s="101"/>
      <c r="L53" s="101"/>
      <c r="M53" s="28">
        <f t="shared" si="7"/>
        <v>0</v>
      </c>
      <c r="N53" s="27">
        <f t="shared" si="8"/>
        <v>0</v>
      </c>
      <c r="O53" s="28">
        <f t="shared" si="9"/>
        <v>0</v>
      </c>
    </row>
    <row r="54" spans="2:15" s="10" customFormat="1" ht="21" customHeight="1" hidden="1">
      <c r="B54" s="29">
        <v>39</v>
      </c>
      <c r="C54" s="95"/>
      <c r="D54" s="127"/>
      <c r="E54" s="127"/>
      <c r="F54" s="96"/>
      <c r="G54" s="27">
        <f t="shared" si="5"/>
        <v>0</v>
      </c>
      <c r="H54" s="99">
        <v>0</v>
      </c>
      <c r="I54" s="99">
        <v>0</v>
      </c>
      <c r="J54" s="28">
        <f t="shared" si="6"/>
        <v>0</v>
      </c>
      <c r="K54" s="101"/>
      <c r="L54" s="101"/>
      <c r="M54" s="28">
        <f t="shared" si="7"/>
        <v>0</v>
      </c>
      <c r="N54" s="27">
        <f t="shared" si="8"/>
        <v>0</v>
      </c>
      <c r="O54" s="28">
        <f t="shared" si="9"/>
        <v>0</v>
      </c>
    </row>
    <row r="55" spans="2:15" s="10" customFormat="1" ht="21" customHeight="1" hidden="1">
      <c r="B55" s="29">
        <v>40</v>
      </c>
      <c r="C55" s="95"/>
      <c r="D55" s="127"/>
      <c r="E55" s="127"/>
      <c r="F55" s="96"/>
      <c r="G55" s="27">
        <f t="shared" si="5"/>
        <v>0</v>
      </c>
      <c r="H55" s="99">
        <v>0</v>
      </c>
      <c r="I55" s="99">
        <v>0</v>
      </c>
      <c r="J55" s="28">
        <f t="shared" si="6"/>
        <v>0</v>
      </c>
      <c r="K55" s="101"/>
      <c r="L55" s="101"/>
      <c r="M55" s="28">
        <f t="shared" si="7"/>
        <v>0</v>
      </c>
      <c r="N55" s="27">
        <f t="shared" si="8"/>
        <v>0</v>
      </c>
      <c r="O55" s="28">
        <f t="shared" si="9"/>
        <v>0</v>
      </c>
    </row>
    <row r="56" spans="2:15" s="10" customFormat="1" ht="21" customHeight="1" hidden="1">
      <c r="B56" s="29">
        <v>41</v>
      </c>
      <c r="C56" s="95"/>
      <c r="D56" s="127"/>
      <c r="E56" s="127"/>
      <c r="F56" s="96"/>
      <c r="G56" s="27">
        <f t="shared" si="5"/>
        <v>0</v>
      </c>
      <c r="H56" s="99">
        <v>0</v>
      </c>
      <c r="I56" s="99">
        <v>0</v>
      </c>
      <c r="J56" s="28">
        <f t="shared" si="6"/>
        <v>0</v>
      </c>
      <c r="K56" s="101"/>
      <c r="L56" s="101"/>
      <c r="M56" s="28">
        <f t="shared" si="7"/>
        <v>0</v>
      </c>
      <c r="N56" s="27">
        <f t="shared" si="8"/>
        <v>0</v>
      </c>
      <c r="O56" s="28">
        <f t="shared" si="9"/>
        <v>0</v>
      </c>
    </row>
    <row r="57" spans="2:15" s="10" customFormat="1" ht="21" customHeight="1" hidden="1">
      <c r="B57" s="29">
        <v>42</v>
      </c>
      <c r="C57" s="95"/>
      <c r="D57" s="127"/>
      <c r="E57" s="127"/>
      <c r="F57" s="96"/>
      <c r="G57" s="27">
        <f t="shared" si="5"/>
        <v>0</v>
      </c>
      <c r="H57" s="99">
        <v>0</v>
      </c>
      <c r="I57" s="99">
        <v>0</v>
      </c>
      <c r="J57" s="28">
        <f t="shared" si="6"/>
        <v>0</v>
      </c>
      <c r="K57" s="101"/>
      <c r="L57" s="101"/>
      <c r="M57" s="28">
        <f t="shared" si="7"/>
        <v>0</v>
      </c>
      <c r="N57" s="27">
        <f t="shared" si="8"/>
        <v>0</v>
      </c>
      <c r="O57" s="28">
        <f t="shared" si="9"/>
        <v>0</v>
      </c>
    </row>
    <row r="58" spans="2:15" s="10" customFormat="1" ht="21" customHeight="1" hidden="1">
      <c r="B58" s="29">
        <v>43</v>
      </c>
      <c r="C58" s="95"/>
      <c r="D58" s="127"/>
      <c r="E58" s="127"/>
      <c r="F58" s="96"/>
      <c r="G58" s="27">
        <f t="shared" si="5"/>
        <v>0</v>
      </c>
      <c r="H58" s="99">
        <v>0</v>
      </c>
      <c r="I58" s="99">
        <v>0</v>
      </c>
      <c r="J58" s="28">
        <f t="shared" si="6"/>
        <v>0</v>
      </c>
      <c r="K58" s="101"/>
      <c r="L58" s="101"/>
      <c r="M58" s="28">
        <f t="shared" si="7"/>
        <v>0</v>
      </c>
      <c r="N58" s="27">
        <f t="shared" si="8"/>
        <v>0</v>
      </c>
      <c r="O58" s="28">
        <f t="shared" si="9"/>
        <v>0</v>
      </c>
    </row>
    <row r="59" spans="2:15" s="10" customFormat="1" ht="21" customHeight="1" hidden="1">
      <c r="B59" s="29">
        <v>44</v>
      </c>
      <c r="C59" s="95"/>
      <c r="D59" s="127"/>
      <c r="E59" s="127"/>
      <c r="F59" s="96"/>
      <c r="G59" s="27">
        <f t="shared" si="5"/>
        <v>0</v>
      </c>
      <c r="H59" s="99">
        <v>0</v>
      </c>
      <c r="I59" s="99">
        <v>0</v>
      </c>
      <c r="J59" s="28">
        <f t="shared" si="6"/>
        <v>0</v>
      </c>
      <c r="K59" s="101"/>
      <c r="L59" s="101"/>
      <c r="M59" s="28">
        <f t="shared" si="7"/>
        <v>0</v>
      </c>
      <c r="N59" s="27">
        <f t="shared" si="8"/>
        <v>0</v>
      </c>
      <c r="O59" s="28">
        <f t="shared" si="9"/>
        <v>0</v>
      </c>
    </row>
    <row r="60" spans="2:15" s="10" customFormat="1" ht="21" customHeight="1" hidden="1">
      <c r="B60" s="29">
        <v>45</v>
      </c>
      <c r="C60" s="95"/>
      <c r="D60" s="127"/>
      <c r="E60" s="127"/>
      <c r="F60" s="96"/>
      <c r="G60" s="27">
        <f t="shared" si="5"/>
        <v>0</v>
      </c>
      <c r="H60" s="99">
        <v>0</v>
      </c>
      <c r="I60" s="99">
        <v>0</v>
      </c>
      <c r="J60" s="28">
        <f t="shared" si="6"/>
        <v>0</v>
      </c>
      <c r="K60" s="101"/>
      <c r="L60" s="101"/>
      <c r="M60" s="28">
        <f t="shared" si="7"/>
        <v>0</v>
      </c>
      <c r="N60" s="27">
        <f t="shared" si="8"/>
        <v>0</v>
      </c>
      <c r="O60" s="28">
        <f t="shared" si="9"/>
        <v>0</v>
      </c>
    </row>
    <row r="61" spans="2:15" s="10" customFormat="1" ht="21" customHeight="1" hidden="1">
      <c r="B61" s="29">
        <v>46</v>
      </c>
      <c r="C61" s="95"/>
      <c r="D61" s="127"/>
      <c r="E61" s="127"/>
      <c r="F61" s="96"/>
      <c r="G61" s="27">
        <f t="shared" si="5"/>
        <v>0</v>
      </c>
      <c r="H61" s="99">
        <v>0</v>
      </c>
      <c r="I61" s="99">
        <v>0</v>
      </c>
      <c r="J61" s="28">
        <f t="shared" si="6"/>
        <v>0</v>
      </c>
      <c r="K61" s="101"/>
      <c r="L61" s="101"/>
      <c r="M61" s="28">
        <f t="shared" si="7"/>
        <v>0</v>
      </c>
      <c r="N61" s="27">
        <f t="shared" si="8"/>
        <v>0</v>
      </c>
      <c r="O61" s="28">
        <f t="shared" si="9"/>
        <v>0</v>
      </c>
    </row>
    <row r="62" spans="2:15" s="10" customFormat="1" ht="21" customHeight="1" hidden="1">
      <c r="B62" s="29">
        <v>47</v>
      </c>
      <c r="C62" s="95"/>
      <c r="D62" s="127"/>
      <c r="E62" s="127"/>
      <c r="F62" s="96"/>
      <c r="G62" s="27">
        <f t="shared" si="5"/>
        <v>0</v>
      </c>
      <c r="H62" s="99">
        <v>0</v>
      </c>
      <c r="I62" s="99">
        <v>0</v>
      </c>
      <c r="J62" s="28">
        <f t="shared" si="6"/>
        <v>0</v>
      </c>
      <c r="K62" s="101"/>
      <c r="L62" s="101"/>
      <c r="M62" s="28">
        <f t="shared" si="7"/>
        <v>0</v>
      </c>
      <c r="N62" s="27">
        <f t="shared" si="8"/>
        <v>0</v>
      </c>
      <c r="O62" s="28">
        <f t="shared" si="9"/>
        <v>0</v>
      </c>
    </row>
    <row r="63" spans="2:15" s="10" customFormat="1" ht="21" customHeight="1" hidden="1">
      <c r="B63" s="29">
        <v>48</v>
      </c>
      <c r="C63" s="95"/>
      <c r="D63" s="127"/>
      <c r="E63" s="127"/>
      <c r="F63" s="96"/>
      <c r="G63" s="27">
        <f t="shared" si="5"/>
        <v>0</v>
      </c>
      <c r="H63" s="99">
        <v>0</v>
      </c>
      <c r="I63" s="99">
        <v>0</v>
      </c>
      <c r="J63" s="28">
        <f t="shared" si="6"/>
        <v>0</v>
      </c>
      <c r="K63" s="101"/>
      <c r="L63" s="101"/>
      <c r="M63" s="28">
        <f t="shared" si="7"/>
        <v>0</v>
      </c>
      <c r="N63" s="27">
        <f t="shared" si="8"/>
        <v>0</v>
      </c>
      <c r="O63" s="28">
        <f t="shared" si="9"/>
        <v>0</v>
      </c>
    </row>
    <row r="64" spans="2:15" s="10" customFormat="1" ht="21" customHeight="1" hidden="1">
      <c r="B64" s="29">
        <v>49</v>
      </c>
      <c r="C64" s="95"/>
      <c r="D64" s="127"/>
      <c r="E64" s="127"/>
      <c r="F64" s="96"/>
      <c r="G64" s="27">
        <f t="shared" si="5"/>
        <v>0</v>
      </c>
      <c r="H64" s="99">
        <v>0</v>
      </c>
      <c r="I64" s="99">
        <v>0</v>
      </c>
      <c r="J64" s="28">
        <f t="shared" si="6"/>
        <v>0</v>
      </c>
      <c r="K64" s="101"/>
      <c r="L64" s="101"/>
      <c r="M64" s="28">
        <f t="shared" si="7"/>
        <v>0</v>
      </c>
      <c r="N64" s="27">
        <f t="shared" si="8"/>
        <v>0</v>
      </c>
      <c r="O64" s="28">
        <f t="shared" si="9"/>
        <v>0</v>
      </c>
    </row>
    <row r="65" spans="2:15" s="10" customFormat="1" ht="21" customHeight="1" hidden="1">
      <c r="B65" s="29">
        <v>50</v>
      </c>
      <c r="C65" s="95"/>
      <c r="D65" s="127"/>
      <c r="E65" s="127"/>
      <c r="F65" s="96"/>
      <c r="G65" s="27">
        <f t="shared" si="5"/>
        <v>0</v>
      </c>
      <c r="H65" s="99">
        <v>0</v>
      </c>
      <c r="I65" s="99">
        <v>0</v>
      </c>
      <c r="J65" s="28">
        <f t="shared" si="6"/>
        <v>0</v>
      </c>
      <c r="K65" s="101"/>
      <c r="L65" s="101"/>
      <c r="M65" s="28">
        <f t="shared" si="7"/>
        <v>0</v>
      </c>
      <c r="N65" s="27">
        <f t="shared" si="8"/>
        <v>0</v>
      </c>
      <c r="O65" s="28">
        <f t="shared" si="9"/>
        <v>0</v>
      </c>
    </row>
    <row r="66" spans="2:15" s="10" customFormat="1" ht="21" customHeight="1" hidden="1">
      <c r="B66" s="29">
        <v>51</v>
      </c>
      <c r="C66" s="95"/>
      <c r="D66" s="127"/>
      <c r="E66" s="127"/>
      <c r="F66" s="96"/>
      <c r="G66" s="27">
        <f t="shared" si="5"/>
        <v>0</v>
      </c>
      <c r="H66" s="99">
        <v>0</v>
      </c>
      <c r="I66" s="99">
        <v>0</v>
      </c>
      <c r="J66" s="28">
        <f t="shared" si="6"/>
        <v>0</v>
      </c>
      <c r="K66" s="101"/>
      <c r="L66" s="101"/>
      <c r="M66" s="28">
        <f t="shared" si="7"/>
        <v>0</v>
      </c>
      <c r="N66" s="27">
        <f t="shared" si="8"/>
        <v>0</v>
      </c>
      <c r="O66" s="28">
        <f t="shared" si="9"/>
        <v>0</v>
      </c>
    </row>
    <row r="67" spans="2:15" s="10" customFormat="1" ht="21" customHeight="1" hidden="1">
      <c r="B67" s="29">
        <v>52</v>
      </c>
      <c r="C67" s="95"/>
      <c r="D67" s="127"/>
      <c r="E67" s="127"/>
      <c r="F67" s="96"/>
      <c r="G67" s="27">
        <f t="shared" si="5"/>
        <v>0</v>
      </c>
      <c r="H67" s="99">
        <v>0</v>
      </c>
      <c r="I67" s="99">
        <v>0</v>
      </c>
      <c r="J67" s="28">
        <f t="shared" si="6"/>
        <v>0</v>
      </c>
      <c r="K67" s="101"/>
      <c r="L67" s="101"/>
      <c r="M67" s="28">
        <f t="shared" si="7"/>
        <v>0</v>
      </c>
      <c r="N67" s="27">
        <f t="shared" si="8"/>
        <v>0</v>
      </c>
      <c r="O67" s="28">
        <f t="shared" si="9"/>
        <v>0</v>
      </c>
    </row>
    <row r="68" spans="2:15" s="10" customFormat="1" ht="21" customHeight="1" hidden="1">
      <c r="B68" s="29">
        <v>53</v>
      </c>
      <c r="C68" s="95"/>
      <c r="D68" s="127"/>
      <c r="E68" s="127"/>
      <c r="F68" s="96"/>
      <c r="G68" s="27">
        <f t="shared" si="5"/>
        <v>0</v>
      </c>
      <c r="H68" s="99">
        <v>0</v>
      </c>
      <c r="I68" s="99">
        <v>0</v>
      </c>
      <c r="J68" s="28">
        <f t="shared" si="6"/>
        <v>0</v>
      </c>
      <c r="K68" s="101"/>
      <c r="L68" s="101"/>
      <c r="M68" s="28">
        <f t="shared" si="7"/>
        <v>0</v>
      </c>
      <c r="N68" s="27">
        <f t="shared" si="8"/>
        <v>0</v>
      </c>
      <c r="O68" s="28">
        <f t="shared" si="9"/>
        <v>0</v>
      </c>
    </row>
    <row r="69" spans="2:15" s="10" customFormat="1" ht="21" customHeight="1" hidden="1">
      <c r="B69" s="29">
        <v>54</v>
      </c>
      <c r="C69" s="95"/>
      <c r="D69" s="127"/>
      <c r="E69" s="127"/>
      <c r="F69" s="96"/>
      <c r="G69" s="27">
        <f t="shared" si="5"/>
        <v>0</v>
      </c>
      <c r="H69" s="99">
        <v>0</v>
      </c>
      <c r="I69" s="99">
        <v>0</v>
      </c>
      <c r="J69" s="28">
        <f t="shared" si="6"/>
        <v>0</v>
      </c>
      <c r="K69" s="101"/>
      <c r="L69" s="101"/>
      <c r="M69" s="28">
        <f t="shared" si="7"/>
        <v>0</v>
      </c>
      <c r="N69" s="27">
        <f t="shared" si="8"/>
        <v>0</v>
      </c>
      <c r="O69" s="28">
        <f t="shared" si="9"/>
        <v>0</v>
      </c>
    </row>
    <row r="70" spans="2:15" s="10" customFormat="1" ht="21" customHeight="1" hidden="1">
      <c r="B70" s="29">
        <v>55</v>
      </c>
      <c r="C70" s="95"/>
      <c r="D70" s="127"/>
      <c r="E70" s="127"/>
      <c r="F70" s="96"/>
      <c r="G70" s="27">
        <f t="shared" si="5"/>
        <v>0</v>
      </c>
      <c r="H70" s="99">
        <v>0</v>
      </c>
      <c r="I70" s="99">
        <v>0</v>
      </c>
      <c r="J70" s="28">
        <f t="shared" si="6"/>
        <v>0</v>
      </c>
      <c r="K70" s="101"/>
      <c r="L70" s="101"/>
      <c r="M70" s="28">
        <f t="shared" si="7"/>
        <v>0</v>
      </c>
      <c r="N70" s="27">
        <f t="shared" si="8"/>
        <v>0</v>
      </c>
      <c r="O70" s="28">
        <f t="shared" si="9"/>
        <v>0</v>
      </c>
    </row>
    <row r="71" spans="2:15" s="10" customFormat="1" ht="21" customHeight="1" hidden="1">
      <c r="B71" s="29">
        <v>56</v>
      </c>
      <c r="C71" s="95"/>
      <c r="D71" s="127"/>
      <c r="E71" s="127"/>
      <c r="F71" s="96"/>
      <c r="G71" s="27">
        <f t="shared" si="5"/>
        <v>0</v>
      </c>
      <c r="H71" s="99">
        <v>0</v>
      </c>
      <c r="I71" s="99">
        <v>0</v>
      </c>
      <c r="J71" s="28">
        <f t="shared" si="6"/>
        <v>0</v>
      </c>
      <c r="K71" s="101"/>
      <c r="L71" s="101"/>
      <c r="M71" s="28">
        <f t="shared" si="7"/>
        <v>0</v>
      </c>
      <c r="N71" s="27">
        <f t="shared" si="8"/>
        <v>0</v>
      </c>
      <c r="O71" s="28">
        <f t="shared" si="9"/>
        <v>0</v>
      </c>
    </row>
    <row r="72" spans="2:15" s="10" customFormat="1" ht="21" customHeight="1" hidden="1">
      <c r="B72" s="29">
        <v>57</v>
      </c>
      <c r="C72" s="95"/>
      <c r="D72" s="127"/>
      <c r="E72" s="127"/>
      <c r="F72" s="96"/>
      <c r="G72" s="27">
        <f t="shared" si="5"/>
        <v>0</v>
      </c>
      <c r="H72" s="99">
        <v>0</v>
      </c>
      <c r="I72" s="99">
        <v>0</v>
      </c>
      <c r="J72" s="28">
        <f t="shared" si="6"/>
        <v>0</v>
      </c>
      <c r="K72" s="101"/>
      <c r="L72" s="101"/>
      <c r="M72" s="28">
        <f t="shared" si="7"/>
        <v>0</v>
      </c>
      <c r="N72" s="27">
        <f t="shared" si="8"/>
        <v>0</v>
      </c>
      <c r="O72" s="28">
        <f t="shared" si="9"/>
        <v>0</v>
      </c>
    </row>
    <row r="73" spans="2:15" s="10" customFormat="1" ht="21" customHeight="1" hidden="1">
      <c r="B73" s="29">
        <v>58</v>
      </c>
      <c r="C73" s="95"/>
      <c r="D73" s="127"/>
      <c r="E73" s="127"/>
      <c r="F73" s="96"/>
      <c r="G73" s="27">
        <f t="shared" si="5"/>
        <v>0</v>
      </c>
      <c r="H73" s="99">
        <v>0</v>
      </c>
      <c r="I73" s="99">
        <v>0</v>
      </c>
      <c r="J73" s="28">
        <f t="shared" si="6"/>
        <v>0</v>
      </c>
      <c r="K73" s="101"/>
      <c r="L73" s="101"/>
      <c r="M73" s="28">
        <f t="shared" si="7"/>
        <v>0</v>
      </c>
      <c r="N73" s="27">
        <f t="shared" si="8"/>
        <v>0</v>
      </c>
      <c r="O73" s="28">
        <f t="shared" si="9"/>
        <v>0</v>
      </c>
    </row>
    <row r="74" spans="2:15" s="10" customFormat="1" ht="21" customHeight="1" hidden="1">
      <c r="B74" s="29">
        <v>59</v>
      </c>
      <c r="C74" s="95"/>
      <c r="D74" s="127"/>
      <c r="E74" s="127"/>
      <c r="F74" s="96"/>
      <c r="G74" s="27">
        <f t="shared" si="5"/>
        <v>0</v>
      </c>
      <c r="H74" s="99">
        <v>0</v>
      </c>
      <c r="I74" s="99">
        <v>0</v>
      </c>
      <c r="J74" s="28">
        <f t="shared" si="6"/>
        <v>0</v>
      </c>
      <c r="K74" s="101"/>
      <c r="L74" s="101"/>
      <c r="M74" s="28">
        <f t="shared" si="7"/>
        <v>0</v>
      </c>
      <c r="N74" s="27">
        <f t="shared" si="8"/>
        <v>0</v>
      </c>
      <c r="O74" s="28">
        <f t="shared" si="9"/>
        <v>0</v>
      </c>
    </row>
    <row r="75" spans="2:15" s="10" customFormat="1" ht="21" customHeight="1" hidden="1">
      <c r="B75" s="29">
        <v>60</v>
      </c>
      <c r="C75" s="95"/>
      <c r="D75" s="127"/>
      <c r="E75" s="127"/>
      <c r="F75" s="96"/>
      <c r="G75" s="27">
        <f t="shared" si="5"/>
        <v>0</v>
      </c>
      <c r="H75" s="99">
        <v>0</v>
      </c>
      <c r="I75" s="99">
        <v>0</v>
      </c>
      <c r="J75" s="28">
        <f t="shared" si="6"/>
        <v>0</v>
      </c>
      <c r="K75" s="101"/>
      <c r="L75" s="101"/>
      <c r="M75" s="28">
        <f t="shared" si="7"/>
        <v>0</v>
      </c>
      <c r="N75" s="27">
        <f t="shared" si="8"/>
        <v>0</v>
      </c>
      <c r="O75" s="28">
        <f t="shared" si="9"/>
        <v>0</v>
      </c>
    </row>
    <row r="76" spans="2:15" s="10" customFormat="1" ht="21" customHeight="1" hidden="1">
      <c r="B76" s="29">
        <v>61</v>
      </c>
      <c r="C76" s="95"/>
      <c r="D76" s="127"/>
      <c r="E76" s="127"/>
      <c r="F76" s="96"/>
      <c r="G76" s="27">
        <f t="shared" si="5"/>
        <v>0</v>
      </c>
      <c r="H76" s="99">
        <v>0</v>
      </c>
      <c r="I76" s="99">
        <v>0</v>
      </c>
      <c r="J76" s="28">
        <f t="shared" si="6"/>
        <v>0</v>
      </c>
      <c r="K76" s="101"/>
      <c r="L76" s="101"/>
      <c r="M76" s="28">
        <f t="shared" si="7"/>
        <v>0</v>
      </c>
      <c r="N76" s="27">
        <f t="shared" si="8"/>
        <v>0</v>
      </c>
      <c r="O76" s="28">
        <f t="shared" si="9"/>
        <v>0</v>
      </c>
    </row>
    <row r="77" spans="2:15" s="10" customFormat="1" ht="21" customHeight="1" hidden="1">
      <c r="B77" s="29">
        <v>62</v>
      </c>
      <c r="C77" s="95"/>
      <c r="D77" s="127"/>
      <c r="E77" s="127"/>
      <c r="F77" s="96"/>
      <c r="G77" s="27">
        <f t="shared" si="5"/>
        <v>0</v>
      </c>
      <c r="H77" s="99">
        <v>0</v>
      </c>
      <c r="I77" s="99">
        <v>0</v>
      </c>
      <c r="J77" s="28">
        <f t="shared" si="6"/>
        <v>0</v>
      </c>
      <c r="K77" s="101"/>
      <c r="L77" s="101"/>
      <c r="M77" s="28">
        <f t="shared" si="7"/>
        <v>0</v>
      </c>
      <c r="N77" s="27">
        <f t="shared" si="8"/>
        <v>0</v>
      </c>
      <c r="O77" s="28">
        <f t="shared" si="9"/>
        <v>0</v>
      </c>
    </row>
    <row r="78" spans="2:15" s="10" customFormat="1" ht="21" customHeight="1" hidden="1">
      <c r="B78" s="29">
        <v>63</v>
      </c>
      <c r="C78" s="95"/>
      <c r="D78" s="127"/>
      <c r="E78" s="127"/>
      <c r="F78" s="96"/>
      <c r="G78" s="27">
        <f t="shared" si="5"/>
        <v>0</v>
      </c>
      <c r="H78" s="99">
        <v>0</v>
      </c>
      <c r="I78" s="99">
        <v>0</v>
      </c>
      <c r="J78" s="28">
        <f t="shared" si="6"/>
        <v>0</v>
      </c>
      <c r="K78" s="101"/>
      <c r="L78" s="101"/>
      <c r="M78" s="28">
        <f t="shared" si="7"/>
        <v>0</v>
      </c>
      <c r="N78" s="27">
        <f t="shared" si="8"/>
        <v>0</v>
      </c>
      <c r="O78" s="28">
        <f t="shared" si="9"/>
        <v>0</v>
      </c>
    </row>
    <row r="79" spans="2:15" s="10" customFormat="1" ht="21" customHeight="1" hidden="1">
      <c r="B79" s="29">
        <v>64</v>
      </c>
      <c r="C79" s="95"/>
      <c r="D79" s="127"/>
      <c r="E79" s="127"/>
      <c r="F79" s="96"/>
      <c r="G79" s="27">
        <f t="shared" si="5"/>
        <v>0</v>
      </c>
      <c r="H79" s="99">
        <v>0</v>
      </c>
      <c r="I79" s="99">
        <v>0</v>
      </c>
      <c r="J79" s="28">
        <f t="shared" si="6"/>
        <v>0</v>
      </c>
      <c r="K79" s="101"/>
      <c r="L79" s="101"/>
      <c r="M79" s="28">
        <f t="shared" si="7"/>
        <v>0</v>
      </c>
      <c r="N79" s="27">
        <f t="shared" si="8"/>
        <v>0</v>
      </c>
      <c r="O79" s="28">
        <f t="shared" si="9"/>
        <v>0</v>
      </c>
    </row>
    <row r="80" spans="2:15" s="10" customFormat="1" ht="21" customHeight="1" hidden="1">
      <c r="B80" s="29">
        <v>65</v>
      </c>
      <c r="C80" s="95"/>
      <c r="D80" s="127"/>
      <c r="E80" s="127"/>
      <c r="F80" s="96"/>
      <c r="G80" s="27">
        <f t="shared" si="5"/>
        <v>0</v>
      </c>
      <c r="H80" s="99">
        <v>0</v>
      </c>
      <c r="I80" s="99">
        <v>0</v>
      </c>
      <c r="J80" s="28">
        <f t="shared" si="6"/>
        <v>0</v>
      </c>
      <c r="K80" s="101"/>
      <c r="L80" s="101"/>
      <c r="M80" s="28">
        <f t="shared" si="7"/>
        <v>0</v>
      </c>
      <c r="N80" s="27">
        <f t="shared" si="8"/>
        <v>0</v>
      </c>
      <c r="O80" s="28">
        <f t="shared" si="9"/>
        <v>0</v>
      </c>
    </row>
    <row r="81" spans="2:15" s="10" customFormat="1" ht="21" customHeight="1" hidden="1">
      <c r="B81" s="29">
        <v>66</v>
      </c>
      <c r="C81" s="95"/>
      <c r="D81" s="127"/>
      <c r="E81" s="127"/>
      <c r="F81" s="96"/>
      <c r="G81" s="27">
        <f t="shared" si="5"/>
        <v>0</v>
      </c>
      <c r="H81" s="99">
        <v>0</v>
      </c>
      <c r="I81" s="99">
        <v>0</v>
      </c>
      <c r="J81" s="28">
        <f t="shared" si="6"/>
        <v>0</v>
      </c>
      <c r="K81" s="101"/>
      <c r="L81" s="101"/>
      <c r="M81" s="28">
        <f t="shared" si="7"/>
        <v>0</v>
      </c>
      <c r="N81" s="27">
        <f t="shared" si="8"/>
        <v>0</v>
      </c>
      <c r="O81" s="28">
        <f t="shared" si="9"/>
        <v>0</v>
      </c>
    </row>
    <row r="82" spans="2:15" s="10" customFormat="1" ht="21" customHeight="1" hidden="1">
      <c r="B82" s="29">
        <v>67</v>
      </c>
      <c r="C82" s="95"/>
      <c r="D82" s="127"/>
      <c r="E82" s="127"/>
      <c r="F82" s="96"/>
      <c r="G82" s="27">
        <f t="shared" si="5"/>
        <v>0</v>
      </c>
      <c r="H82" s="99">
        <v>0</v>
      </c>
      <c r="I82" s="99">
        <v>0</v>
      </c>
      <c r="J82" s="28">
        <f t="shared" si="6"/>
        <v>0</v>
      </c>
      <c r="K82" s="101"/>
      <c r="L82" s="101"/>
      <c r="M82" s="28">
        <f t="shared" si="7"/>
        <v>0</v>
      </c>
      <c r="N82" s="27">
        <f t="shared" si="8"/>
        <v>0</v>
      </c>
      <c r="O82" s="28">
        <f t="shared" si="9"/>
        <v>0</v>
      </c>
    </row>
    <row r="83" spans="2:15" s="10" customFormat="1" ht="21" customHeight="1" hidden="1">
      <c r="B83" s="29">
        <v>68</v>
      </c>
      <c r="C83" s="95"/>
      <c r="D83" s="127"/>
      <c r="E83" s="127"/>
      <c r="F83" s="96"/>
      <c r="G83" s="27">
        <f t="shared" si="5"/>
        <v>0</v>
      </c>
      <c r="H83" s="99">
        <v>0</v>
      </c>
      <c r="I83" s="99">
        <v>0</v>
      </c>
      <c r="J83" s="28">
        <f t="shared" si="6"/>
        <v>0</v>
      </c>
      <c r="K83" s="101"/>
      <c r="L83" s="101"/>
      <c r="M83" s="28">
        <f t="shared" si="7"/>
        <v>0</v>
      </c>
      <c r="N83" s="27">
        <f t="shared" si="8"/>
        <v>0</v>
      </c>
      <c r="O83" s="28">
        <f t="shared" si="9"/>
        <v>0</v>
      </c>
    </row>
    <row r="84" spans="2:15" s="10" customFormat="1" ht="21" customHeight="1" hidden="1">
      <c r="B84" s="29">
        <v>69</v>
      </c>
      <c r="C84" s="95"/>
      <c r="D84" s="127"/>
      <c r="E84" s="127"/>
      <c r="F84" s="96"/>
      <c r="G84" s="27">
        <f t="shared" si="5"/>
        <v>0</v>
      </c>
      <c r="H84" s="99">
        <v>0</v>
      </c>
      <c r="I84" s="99">
        <v>0</v>
      </c>
      <c r="J84" s="28">
        <f t="shared" si="6"/>
        <v>0</v>
      </c>
      <c r="K84" s="101"/>
      <c r="L84" s="101"/>
      <c r="M84" s="28">
        <f t="shared" si="7"/>
        <v>0</v>
      </c>
      <c r="N84" s="27">
        <f t="shared" si="8"/>
        <v>0</v>
      </c>
      <c r="O84" s="28">
        <f t="shared" si="9"/>
        <v>0</v>
      </c>
    </row>
    <row r="85" spans="2:15" s="10" customFormat="1" ht="21" customHeight="1" hidden="1">
      <c r="B85" s="29">
        <v>70</v>
      </c>
      <c r="C85" s="95"/>
      <c r="D85" s="127"/>
      <c r="E85" s="127"/>
      <c r="F85" s="96"/>
      <c r="G85" s="27">
        <f t="shared" si="5"/>
        <v>0</v>
      </c>
      <c r="H85" s="99">
        <v>0</v>
      </c>
      <c r="I85" s="99">
        <v>0</v>
      </c>
      <c r="J85" s="28">
        <f t="shared" si="6"/>
        <v>0</v>
      </c>
      <c r="K85" s="101"/>
      <c r="L85" s="101"/>
      <c r="M85" s="28">
        <f t="shared" si="7"/>
        <v>0</v>
      </c>
      <c r="N85" s="27">
        <f t="shared" si="8"/>
        <v>0</v>
      </c>
      <c r="O85" s="28">
        <f t="shared" si="9"/>
        <v>0</v>
      </c>
    </row>
    <row r="86" spans="2:15" s="10" customFormat="1" ht="21" customHeight="1" hidden="1">
      <c r="B86" s="29">
        <v>71</v>
      </c>
      <c r="C86" s="95"/>
      <c r="D86" s="127"/>
      <c r="E86" s="127"/>
      <c r="F86" s="96"/>
      <c r="G86" s="27">
        <f t="shared" si="5"/>
        <v>0</v>
      </c>
      <c r="H86" s="99">
        <v>0</v>
      </c>
      <c r="I86" s="99">
        <v>0</v>
      </c>
      <c r="J86" s="28">
        <f t="shared" si="6"/>
        <v>0</v>
      </c>
      <c r="K86" s="101"/>
      <c r="L86" s="101"/>
      <c r="M86" s="28">
        <f t="shared" si="7"/>
        <v>0</v>
      </c>
      <c r="N86" s="27">
        <f t="shared" si="8"/>
        <v>0</v>
      </c>
      <c r="O86" s="28">
        <f t="shared" si="9"/>
        <v>0</v>
      </c>
    </row>
    <row r="87" spans="2:15" s="10" customFormat="1" ht="21" customHeight="1" hidden="1">
      <c r="B87" s="29">
        <v>72</v>
      </c>
      <c r="C87" s="95"/>
      <c r="D87" s="127"/>
      <c r="E87" s="127"/>
      <c r="F87" s="96"/>
      <c r="G87" s="27">
        <f t="shared" si="5"/>
        <v>0</v>
      </c>
      <c r="H87" s="99">
        <v>0</v>
      </c>
      <c r="I87" s="99">
        <v>0</v>
      </c>
      <c r="J87" s="28">
        <f t="shared" si="6"/>
        <v>0</v>
      </c>
      <c r="K87" s="101"/>
      <c r="L87" s="101"/>
      <c r="M87" s="28">
        <f t="shared" si="7"/>
        <v>0</v>
      </c>
      <c r="N87" s="27">
        <f t="shared" si="8"/>
        <v>0</v>
      </c>
      <c r="O87" s="28">
        <f t="shared" si="9"/>
        <v>0</v>
      </c>
    </row>
    <row r="88" spans="2:15" s="10" customFormat="1" ht="21" customHeight="1" hidden="1">
      <c r="B88" s="29">
        <v>73</v>
      </c>
      <c r="C88" s="95"/>
      <c r="D88" s="127"/>
      <c r="E88" s="127"/>
      <c r="F88" s="96"/>
      <c r="G88" s="27">
        <f t="shared" si="5"/>
        <v>0</v>
      </c>
      <c r="H88" s="99">
        <v>0</v>
      </c>
      <c r="I88" s="99">
        <v>0</v>
      </c>
      <c r="J88" s="28">
        <f t="shared" si="6"/>
        <v>0</v>
      </c>
      <c r="K88" s="101"/>
      <c r="L88" s="101"/>
      <c r="M88" s="28">
        <f t="shared" si="7"/>
        <v>0</v>
      </c>
      <c r="N88" s="27">
        <f t="shared" si="8"/>
        <v>0</v>
      </c>
      <c r="O88" s="28">
        <f t="shared" si="9"/>
        <v>0</v>
      </c>
    </row>
    <row r="89" spans="2:15" s="10" customFormat="1" ht="21" customHeight="1" hidden="1">
      <c r="B89" s="29">
        <v>74</v>
      </c>
      <c r="C89" s="95"/>
      <c r="D89" s="127"/>
      <c r="E89" s="127"/>
      <c r="F89" s="96"/>
      <c r="G89" s="27">
        <f t="shared" si="5"/>
        <v>0</v>
      </c>
      <c r="H89" s="99">
        <v>0</v>
      </c>
      <c r="I89" s="99">
        <v>0</v>
      </c>
      <c r="J89" s="28">
        <f t="shared" si="6"/>
        <v>0</v>
      </c>
      <c r="K89" s="101"/>
      <c r="L89" s="101"/>
      <c r="M89" s="28">
        <f t="shared" si="7"/>
        <v>0</v>
      </c>
      <c r="N89" s="27">
        <f t="shared" si="8"/>
        <v>0</v>
      </c>
      <c r="O89" s="28">
        <f t="shared" si="9"/>
        <v>0</v>
      </c>
    </row>
    <row r="90" spans="2:15" s="10" customFormat="1" ht="21" customHeight="1" hidden="1">
      <c r="B90" s="29">
        <v>75</v>
      </c>
      <c r="C90" s="95"/>
      <c r="D90" s="127"/>
      <c r="E90" s="127"/>
      <c r="F90" s="96"/>
      <c r="G90" s="27">
        <f t="shared" si="5"/>
        <v>0</v>
      </c>
      <c r="H90" s="99">
        <v>0</v>
      </c>
      <c r="I90" s="99">
        <v>0</v>
      </c>
      <c r="J90" s="28">
        <f t="shared" si="6"/>
        <v>0</v>
      </c>
      <c r="K90" s="101"/>
      <c r="L90" s="101"/>
      <c r="M90" s="28">
        <f t="shared" si="7"/>
        <v>0</v>
      </c>
      <c r="N90" s="27">
        <f t="shared" si="8"/>
        <v>0</v>
      </c>
      <c r="O90" s="28">
        <f t="shared" si="9"/>
        <v>0</v>
      </c>
    </row>
    <row r="91" spans="2:15" s="10" customFormat="1" ht="21" customHeight="1" hidden="1">
      <c r="B91" s="29">
        <v>76</v>
      </c>
      <c r="C91" s="95"/>
      <c r="D91" s="127"/>
      <c r="E91" s="127"/>
      <c r="F91" s="96"/>
      <c r="G91" s="27">
        <f t="shared" si="5"/>
        <v>0</v>
      </c>
      <c r="H91" s="99">
        <v>0</v>
      </c>
      <c r="I91" s="99">
        <v>0</v>
      </c>
      <c r="J91" s="28">
        <f t="shared" si="6"/>
        <v>0</v>
      </c>
      <c r="K91" s="101"/>
      <c r="L91" s="101"/>
      <c r="M91" s="28">
        <f t="shared" si="7"/>
        <v>0</v>
      </c>
      <c r="N91" s="27">
        <f t="shared" si="8"/>
        <v>0</v>
      </c>
      <c r="O91" s="28">
        <f t="shared" si="9"/>
        <v>0</v>
      </c>
    </row>
    <row r="92" spans="2:15" s="10" customFormat="1" ht="21" customHeight="1" hidden="1">
      <c r="B92" s="29">
        <v>77</v>
      </c>
      <c r="C92" s="95"/>
      <c r="D92" s="127"/>
      <c r="E92" s="127"/>
      <c r="F92" s="96"/>
      <c r="G92" s="27">
        <f t="shared" si="5"/>
        <v>0</v>
      </c>
      <c r="H92" s="99">
        <v>0</v>
      </c>
      <c r="I92" s="99">
        <v>0</v>
      </c>
      <c r="J92" s="28">
        <f t="shared" si="6"/>
        <v>0</v>
      </c>
      <c r="K92" s="101"/>
      <c r="L92" s="101"/>
      <c r="M92" s="28">
        <f t="shared" si="7"/>
        <v>0</v>
      </c>
      <c r="N92" s="27">
        <f t="shared" si="8"/>
        <v>0</v>
      </c>
      <c r="O92" s="28">
        <f t="shared" si="9"/>
        <v>0</v>
      </c>
    </row>
    <row r="93" spans="2:15" s="10" customFormat="1" ht="21" customHeight="1" hidden="1">
      <c r="B93" s="29">
        <v>78</v>
      </c>
      <c r="C93" s="95"/>
      <c r="D93" s="127"/>
      <c r="E93" s="127"/>
      <c r="F93" s="96"/>
      <c r="G93" s="27">
        <f t="shared" si="5"/>
        <v>0</v>
      </c>
      <c r="H93" s="99">
        <v>0</v>
      </c>
      <c r="I93" s="99">
        <v>0</v>
      </c>
      <c r="J93" s="28">
        <f t="shared" si="6"/>
        <v>0</v>
      </c>
      <c r="K93" s="101"/>
      <c r="L93" s="101"/>
      <c r="M93" s="28">
        <f t="shared" si="7"/>
        <v>0</v>
      </c>
      <c r="N93" s="27">
        <f t="shared" si="8"/>
        <v>0</v>
      </c>
      <c r="O93" s="28">
        <f t="shared" si="9"/>
        <v>0</v>
      </c>
    </row>
    <row r="94" spans="2:15" s="10" customFormat="1" ht="21" customHeight="1" hidden="1">
      <c r="B94" s="29">
        <v>79</v>
      </c>
      <c r="C94" s="95"/>
      <c r="D94" s="127"/>
      <c r="E94" s="127"/>
      <c r="F94" s="96"/>
      <c r="G94" s="27">
        <f t="shared" si="5"/>
        <v>0</v>
      </c>
      <c r="H94" s="99">
        <v>0</v>
      </c>
      <c r="I94" s="99">
        <v>0</v>
      </c>
      <c r="J94" s="28">
        <f t="shared" si="6"/>
        <v>0</v>
      </c>
      <c r="K94" s="101"/>
      <c r="L94" s="101"/>
      <c r="M94" s="28">
        <f t="shared" si="7"/>
        <v>0</v>
      </c>
      <c r="N94" s="27">
        <f t="shared" si="8"/>
        <v>0</v>
      </c>
      <c r="O94" s="28">
        <f t="shared" si="9"/>
        <v>0</v>
      </c>
    </row>
    <row r="95" spans="2:15" s="10" customFormat="1" ht="21" customHeight="1" hidden="1">
      <c r="B95" s="29">
        <v>80</v>
      </c>
      <c r="C95" s="95"/>
      <c r="D95" s="127"/>
      <c r="E95" s="127"/>
      <c r="F95" s="96"/>
      <c r="G95" s="27">
        <f t="shared" si="5"/>
        <v>0</v>
      </c>
      <c r="H95" s="99">
        <v>0</v>
      </c>
      <c r="I95" s="99">
        <v>0</v>
      </c>
      <c r="J95" s="28">
        <f t="shared" si="6"/>
        <v>0</v>
      </c>
      <c r="K95" s="101"/>
      <c r="L95" s="101"/>
      <c r="M95" s="28">
        <f t="shared" si="7"/>
        <v>0</v>
      </c>
      <c r="N95" s="27">
        <f t="shared" si="8"/>
        <v>0</v>
      </c>
      <c r="O95" s="28">
        <f t="shared" si="9"/>
        <v>0</v>
      </c>
    </row>
    <row r="96" spans="2:15" s="10" customFormat="1" ht="21" customHeight="1" hidden="1">
      <c r="B96" s="29">
        <v>81</v>
      </c>
      <c r="C96" s="95"/>
      <c r="D96" s="127"/>
      <c r="E96" s="127"/>
      <c r="F96" s="96"/>
      <c r="G96" s="27">
        <f t="shared" si="5"/>
        <v>0</v>
      </c>
      <c r="H96" s="99">
        <v>0</v>
      </c>
      <c r="I96" s="99">
        <v>0</v>
      </c>
      <c r="J96" s="28">
        <f t="shared" si="6"/>
        <v>0</v>
      </c>
      <c r="K96" s="101"/>
      <c r="L96" s="101"/>
      <c r="M96" s="28">
        <f t="shared" si="7"/>
        <v>0</v>
      </c>
      <c r="N96" s="27">
        <f t="shared" si="8"/>
        <v>0</v>
      </c>
      <c r="O96" s="28">
        <f t="shared" si="9"/>
        <v>0</v>
      </c>
    </row>
    <row r="97" spans="2:15" s="10" customFormat="1" ht="21" customHeight="1" hidden="1">
      <c r="B97" s="29">
        <v>82</v>
      </c>
      <c r="C97" s="95"/>
      <c r="D97" s="127"/>
      <c r="E97" s="127"/>
      <c r="F97" s="96"/>
      <c r="G97" s="27">
        <f t="shared" si="5"/>
        <v>0</v>
      </c>
      <c r="H97" s="99">
        <v>0</v>
      </c>
      <c r="I97" s="99">
        <v>0</v>
      </c>
      <c r="J97" s="28">
        <f t="shared" si="6"/>
        <v>0</v>
      </c>
      <c r="K97" s="101"/>
      <c r="L97" s="101"/>
      <c r="M97" s="28">
        <f t="shared" si="7"/>
        <v>0</v>
      </c>
      <c r="N97" s="27">
        <f t="shared" si="8"/>
        <v>0</v>
      </c>
      <c r="O97" s="28">
        <f t="shared" si="9"/>
        <v>0</v>
      </c>
    </row>
    <row r="98" spans="2:15" s="10" customFormat="1" ht="21" customHeight="1" hidden="1">
      <c r="B98" s="29">
        <v>83</v>
      </c>
      <c r="C98" s="95"/>
      <c r="D98" s="127"/>
      <c r="E98" s="127"/>
      <c r="F98" s="96"/>
      <c r="G98" s="27">
        <f t="shared" si="5"/>
        <v>0</v>
      </c>
      <c r="H98" s="99">
        <v>0</v>
      </c>
      <c r="I98" s="99">
        <v>0</v>
      </c>
      <c r="J98" s="28">
        <f t="shared" si="6"/>
        <v>0</v>
      </c>
      <c r="K98" s="101"/>
      <c r="L98" s="101"/>
      <c r="M98" s="28">
        <f t="shared" si="7"/>
        <v>0</v>
      </c>
      <c r="N98" s="27">
        <f t="shared" si="8"/>
        <v>0</v>
      </c>
      <c r="O98" s="28">
        <f t="shared" si="9"/>
        <v>0</v>
      </c>
    </row>
    <row r="99" spans="2:15" s="10" customFormat="1" ht="21" customHeight="1" hidden="1">
      <c r="B99" s="29">
        <v>84</v>
      </c>
      <c r="C99" s="95"/>
      <c r="D99" s="127"/>
      <c r="E99" s="127"/>
      <c r="F99" s="96"/>
      <c r="G99" s="27">
        <f aca="true" t="shared" si="10" ref="G99:G162">F99*$D$11</f>
        <v>0</v>
      </c>
      <c r="H99" s="99">
        <v>0</v>
      </c>
      <c r="I99" s="99">
        <v>0</v>
      </c>
      <c r="J99" s="28">
        <f aca="true" t="shared" si="11" ref="J99:J162">H99+I99</f>
        <v>0</v>
      </c>
      <c r="K99" s="101"/>
      <c r="L99" s="101"/>
      <c r="M99" s="28">
        <f aca="true" t="shared" si="12" ref="M99:M162">IF(K99="Y",G99*25%,0)</f>
        <v>0</v>
      </c>
      <c r="N99" s="27">
        <f aca="true" t="shared" si="13" ref="N99:N162">IF(L99="Y",G99*25%,0)</f>
        <v>0</v>
      </c>
      <c r="O99" s="28">
        <f aca="true" t="shared" si="14" ref="O99:O162">J99+M99+N99</f>
        <v>0</v>
      </c>
    </row>
    <row r="100" spans="2:15" s="10" customFormat="1" ht="21" customHeight="1" hidden="1">
      <c r="B100" s="29">
        <v>85</v>
      </c>
      <c r="C100" s="95"/>
      <c r="D100" s="127"/>
      <c r="E100" s="127"/>
      <c r="F100" s="96"/>
      <c r="G100" s="27">
        <f t="shared" si="10"/>
        <v>0</v>
      </c>
      <c r="H100" s="99">
        <v>0</v>
      </c>
      <c r="I100" s="99">
        <v>0</v>
      </c>
      <c r="J100" s="28">
        <f t="shared" si="11"/>
        <v>0</v>
      </c>
      <c r="K100" s="101"/>
      <c r="L100" s="101"/>
      <c r="M100" s="28">
        <f t="shared" si="12"/>
        <v>0</v>
      </c>
      <c r="N100" s="27">
        <f t="shared" si="13"/>
        <v>0</v>
      </c>
      <c r="O100" s="28">
        <f t="shared" si="14"/>
        <v>0</v>
      </c>
    </row>
    <row r="101" spans="2:15" s="10" customFormat="1" ht="21" customHeight="1" hidden="1">
      <c r="B101" s="29">
        <v>86</v>
      </c>
      <c r="C101" s="95"/>
      <c r="D101" s="127"/>
      <c r="E101" s="127"/>
      <c r="F101" s="96"/>
      <c r="G101" s="27">
        <f t="shared" si="10"/>
        <v>0</v>
      </c>
      <c r="H101" s="99">
        <v>0</v>
      </c>
      <c r="I101" s="99">
        <v>0</v>
      </c>
      <c r="J101" s="28">
        <f t="shared" si="11"/>
        <v>0</v>
      </c>
      <c r="K101" s="101"/>
      <c r="L101" s="101"/>
      <c r="M101" s="28">
        <f t="shared" si="12"/>
        <v>0</v>
      </c>
      <c r="N101" s="27">
        <f t="shared" si="13"/>
        <v>0</v>
      </c>
      <c r="O101" s="28">
        <f t="shared" si="14"/>
        <v>0</v>
      </c>
    </row>
    <row r="102" spans="2:15" s="10" customFormat="1" ht="21" customHeight="1" hidden="1">
      <c r="B102" s="29">
        <v>87</v>
      </c>
      <c r="C102" s="95"/>
      <c r="D102" s="127"/>
      <c r="E102" s="127"/>
      <c r="F102" s="96"/>
      <c r="G102" s="27">
        <f t="shared" si="10"/>
        <v>0</v>
      </c>
      <c r="H102" s="99">
        <v>0</v>
      </c>
      <c r="I102" s="99">
        <v>0</v>
      </c>
      <c r="J102" s="28">
        <f t="shared" si="11"/>
        <v>0</v>
      </c>
      <c r="K102" s="101"/>
      <c r="L102" s="101"/>
      <c r="M102" s="28">
        <f t="shared" si="12"/>
        <v>0</v>
      </c>
      <c r="N102" s="27">
        <f t="shared" si="13"/>
        <v>0</v>
      </c>
      <c r="O102" s="28">
        <f t="shared" si="14"/>
        <v>0</v>
      </c>
    </row>
    <row r="103" spans="2:15" s="10" customFormat="1" ht="21" customHeight="1" hidden="1">
      <c r="B103" s="29">
        <v>88</v>
      </c>
      <c r="C103" s="95"/>
      <c r="D103" s="127"/>
      <c r="E103" s="127"/>
      <c r="F103" s="96"/>
      <c r="G103" s="27">
        <f t="shared" si="10"/>
        <v>0</v>
      </c>
      <c r="H103" s="99">
        <v>0</v>
      </c>
      <c r="I103" s="99">
        <v>0</v>
      </c>
      <c r="J103" s="28">
        <f t="shared" si="11"/>
        <v>0</v>
      </c>
      <c r="K103" s="101"/>
      <c r="L103" s="101"/>
      <c r="M103" s="28">
        <f t="shared" si="12"/>
        <v>0</v>
      </c>
      <c r="N103" s="27">
        <f t="shared" si="13"/>
        <v>0</v>
      </c>
      <c r="O103" s="28">
        <f t="shared" si="14"/>
        <v>0</v>
      </c>
    </row>
    <row r="104" spans="2:15" s="10" customFormat="1" ht="21" customHeight="1" hidden="1">
      <c r="B104" s="29">
        <v>89</v>
      </c>
      <c r="C104" s="95"/>
      <c r="D104" s="127"/>
      <c r="E104" s="127"/>
      <c r="F104" s="96"/>
      <c r="G104" s="27">
        <f t="shared" si="10"/>
        <v>0</v>
      </c>
      <c r="H104" s="99">
        <v>0</v>
      </c>
      <c r="I104" s="99">
        <v>0</v>
      </c>
      <c r="J104" s="28">
        <f t="shared" si="11"/>
        <v>0</v>
      </c>
      <c r="K104" s="101"/>
      <c r="L104" s="101"/>
      <c r="M104" s="28">
        <f t="shared" si="12"/>
        <v>0</v>
      </c>
      <c r="N104" s="27">
        <f t="shared" si="13"/>
        <v>0</v>
      </c>
      <c r="O104" s="28">
        <f t="shared" si="14"/>
        <v>0</v>
      </c>
    </row>
    <row r="105" spans="2:15" s="10" customFormat="1" ht="21" customHeight="1" hidden="1">
      <c r="B105" s="29">
        <v>90</v>
      </c>
      <c r="C105" s="95"/>
      <c r="D105" s="127"/>
      <c r="E105" s="127"/>
      <c r="F105" s="96"/>
      <c r="G105" s="27">
        <f t="shared" si="10"/>
        <v>0</v>
      </c>
      <c r="H105" s="99">
        <v>0</v>
      </c>
      <c r="I105" s="99">
        <v>0</v>
      </c>
      <c r="J105" s="28">
        <f t="shared" si="11"/>
        <v>0</v>
      </c>
      <c r="K105" s="101"/>
      <c r="L105" s="101"/>
      <c r="M105" s="28">
        <f t="shared" si="12"/>
        <v>0</v>
      </c>
      <c r="N105" s="27">
        <f t="shared" si="13"/>
        <v>0</v>
      </c>
      <c r="O105" s="28">
        <f t="shared" si="14"/>
        <v>0</v>
      </c>
    </row>
    <row r="106" spans="2:15" s="10" customFormat="1" ht="21" customHeight="1" hidden="1">
      <c r="B106" s="29">
        <v>91</v>
      </c>
      <c r="C106" s="95"/>
      <c r="D106" s="127"/>
      <c r="E106" s="127"/>
      <c r="F106" s="96"/>
      <c r="G106" s="27">
        <f t="shared" si="10"/>
        <v>0</v>
      </c>
      <c r="H106" s="99">
        <v>0</v>
      </c>
      <c r="I106" s="99">
        <v>0</v>
      </c>
      <c r="J106" s="28">
        <f t="shared" si="11"/>
        <v>0</v>
      </c>
      <c r="K106" s="101"/>
      <c r="L106" s="101"/>
      <c r="M106" s="28">
        <f t="shared" si="12"/>
        <v>0</v>
      </c>
      <c r="N106" s="27">
        <f t="shared" si="13"/>
        <v>0</v>
      </c>
      <c r="O106" s="28">
        <f t="shared" si="14"/>
        <v>0</v>
      </c>
    </row>
    <row r="107" spans="2:15" s="10" customFormat="1" ht="21" customHeight="1" hidden="1">
      <c r="B107" s="29">
        <v>92</v>
      </c>
      <c r="C107" s="95"/>
      <c r="D107" s="127"/>
      <c r="E107" s="127"/>
      <c r="F107" s="96"/>
      <c r="G107" s="27">
        <f t="shared" si="10"/>
        <v>0</v>
      </c>
      <c r="H107" s="99">
        <v>0</v>
      </c>
      <c r="I107" s="99">
        <v>0</v>
      </c>
      <c r="J107" s="28">
        <f t="shared" si="11"/>
        <v>0</v>
      </c>
      <c r="K107" s="101"/>
      <c r="L107" s="101"/>
      <c r="M107" s="28">
        <f t="shared" si="12"/>
        <v>0</v>
      </c>
      <c r="N107" s="27">
        <f t="shared" si="13"/>
        <v>0</v>
      </c>
      <c r="O107" s="28">
        <f t="shared" si="14"/>
        <v>0</v>
      </c>
    </row>
    <row r="108" spans="2:15" s="10" customFormat="1" ht="21" customHeight="1" hidden="1">
      <c r="B108" s="29">
        <v>93</v>
      </c>
      <c r="C108" s="95"/>
      <c r="D108" s="127"/>
      <c r="E108" s="127"/>
      <c r="F108" s="96"/>
      <c r="G108" s="27">
        <f t="shared" si="10"/>
        <v>0</v>
      </c>
      <c r="H108" s="99">
        <v>0</v>
      </c>
      <c r="I108" s="99">
        <v>0</v>
      </c>
      <c r="J108" s="28">
        <f t="shared" si="11"/>
        <v>0</v>
      </c>
      <c r="K108" s="101"/>
      <c r="L108" s="101"/>
      <c r="M108" s="28">
        <f t="shared" si="12"/>
        <v>0</v>
      </c>
      <c r="N108" s="27">
        <f t="shared" si="13"/>
        <v>0</v>
      </c>
      <c r="O108" s="28">
        <f t="shared" si="14"/>
        <v>0</v>
      </c>
    </row>
    <row r="109" spans="2:15" s="10" customFormat="1" ht="21" customHeight="1" hidden="1">
      <c r="B109" s="29">
        <v>94</v>
      </c>
      <c r="C109" s="95"/>
      <c r="D109" s="127"/>
      <c r="E109" s="127"/>
      <c r="F109" s="96"/>
      <c r="G109" s="27">
        <f t="shared" si="10"/>
        <v>0</v>
      </c>
      <c r="H109" s="99">
        <v>0</v>
      </c>
      <c r="I109" s="99">
        <v>0</v>
      </c>
      <c r="J109" s="28">
        <f t="shared" si="11"/>
        <v>0</v>
      </c>
      <c r="K109" s="101"/>
      <c r="L109" s="101"/>
      <c r="M109" s="28">
        <f t="shared" si="12"/>
        <v>0</v>
      </c>
      <c r="N109" s="27">
        <f t="shared" si="13"/>
        <v>0</v>
      </c>
      <c r="O109" s="28">
        <f t="shared" si="14"/>
        <v>0</v>
      </c>
    </row>
    <row r="110" spans="2:15" s="10" customFormat="1" ht="21" customHeight="1" hidden="1">
      <c r="B110" s="29">
        <v>95</v>
      </c>
      <c r="C110" s="95"/>
      <c r="D110" s="127"/>
      <c r="E110" s="127"/>
      <c r="F110" s="96"/>
      <c r="G110" s="27">
        <f t="shared" si="10"/>
        <v>0</v>
      </c>
      <c r="H110" s="99">
        <v>0</v>
      </c>
      <c r="I110" s="99">
        <v>0</v>
      </c>
      <c r="J110" s="28">
        <f t="shared" si="11"/>
        <v>0</v>
      </c>
      <c r="K110" s="101"/>
      <c r="L110" s="101"/>
      <c r="M110" s="28">
        <f t="shared" si="12"/>
        <v>0</v>
      </c>
      <c r="N110" s="27">
        <f t="shared" si="13"/>
        <v>0</v>
      </c>
      <c r="O110" s="28">
        <f t="shared" si="14"/>
        <v>0</v>
      </c>
    </row>
    <row r="111" spans="2:15" s="10" customFormat="1" ht="21" customHeight="1" hidden="1">
      <c r="B111" s="29">
        <v>96</v>
      </c>
      <c r="C111" s="95"/>
      <c r="D111" s="127"/>
      <c r="E111" s="127"/>
      <c r="F111" s="96"/>
      <c r="G111" s="27">
        <f t="shared" si="10"/>
        <v>0</v>
      </c>
      <c r="H111" s="99">
        <v>0</v>
      </c>
      <c r="I111" s="99">
        <v>0</v>
      </c>
      <c r="J111" s="28">
        <f t="shared" si="11"/>
        <v>0</v>
      </c>
      <c r="K111" s="101"/>
      <c r="L111" s="101"/>
      <c r="M111" s="28">
        <f t="shared" si="12"/>
        <v>0</v>
      </c>
      <c r="N111" s="27">
        <f t="shared" si="13"/>
        <v>0</v>
      </c>
      <c r="O111" s="28">
        <f t="shared" si="14"/>
        <v>0</v>
      </c>
    </row>
    <row r="112" spans="2:15" s="10" customFormat="1" ht="21" customHeight="1" hidden="1">
      <c r="B112" s="29">
        <v>97</v>
      </c>
      <c r="C112" s="95"/>
      <c r="D112" s="127"/>
      <c r="E112" s="127"/>
      <c r="F112" s="96"/>
      <c r="G112" s="27">
        <f t="shared" si="10"/>
        <v>0</v>
      </c>
      <c r="H112" s="99">
        <v>0</v>
      </c>
      <c r="I112" s="99">
        <v>0</v>
      </c>
      <c r="J112" s="28">
        <f t="shared" si="11"/>
        <v>0</v>
      </c>
      <c r="K112" s="101"/>
      <c r="L112" s="101"/>
      <c r="M112" s="28">
        <f t="shared" si="12"/>
        <v>0</v>
      </c>
      <c r="N112" s="27">
        <f t="shared" si="13"/>
        <v>0</v>
      </c>
      <c r="O112" s="28">
        <f t="shared" si="14"/>
        <v>0</v>
      </c>
    </row>
    <row r="113" spans="2:15" s="10" customFormat="1" ht="21" customHeight="1" hidden="1">
      <c r="B113" s="29">
        <v>98</v>
      </c>
      <c r="C113" s="95"/>
      <c r="D113" s="127"/>
      <c r="E113" s="127"/>
      <c r="F113" s="96"/>
      <c r="G113" s="27">
        <f t="shared" si="10"/>
        <v>0</v>
      </c>
      <c r="H113" s="99">
        <v>0</v>
      </c>
      <c r="I113" s="99">
        <v>0</v>
      </c>
      <c r="J113" s="28">
        <f t="shared" si="11"/>
        <v>0</v>
      </c>
      <c r="K113" s="101"/>
      <c r="L113" s="101"/>
      <c r="M113" s="28">
        <f t="shared" si="12"/>
        <v>0</v>
      </c>
      <c r="N113" s="27">
        <f t="shared" si="13"/>
        <v>0</v>
      </c>
      <c r="O113" s="28">
        <f t="shared" si="14"/>
        <v>0</v>
      </c>
    </row>
    <row r="114" spans="2:15" s="10" customFormat="1" ht="21" customHeight="1" hidden="1">
      <c r="B114" s="29">
        <v>99</v>
      </c>
      <c r="C114" s="95"/>
      <c r="D114" s="127"/>
      <c r="E114" s="127"/>
      <c r="F114" s="96"/>
      <c r="G114" s="27">
        <f t="shared" si="10"/>
        <v>0</v>
      </c>
      <c r="H114" s="99">
        <v>0</v>
      </c>
      <c r="I114" s="99">
        <v>0</v>
      </c>
      <c r="J114" s="28">
        <f t="shared" si="11"/>
        <v>0</v>
      </c>
      <c r="K114" s="101"/>
      <c r="L114" s="101"/>
      <c r="M114" s="28">
        <f t="shared" si="12"/>
        <v>0</v>
      </c>
      <c r="N114" s="27">
        <f t="shared" si="13"/>
        <v>0</v>
      </c>
      <c r="O114" s="28">
        <f t="shared" si="14"/>
        <v>0</v>
      </c>
    </row>
    <row r="115" spans="2:15" s="10" customFormat="1" ht="21" customHeight="1" hidden="1">
      <c r="B115" s="29">
        <v>100</v>
      </c>
      <c r="C115" s="95"/>
      <c r="D115" s="127"/>
      <c r="E115" s="127"/>
      <c r="F115" s="96"/>
      <c r="G115" s="27">
        <f t="shared" si="10"/>
        <v>0</v>
      </c>
      <c r="H115" s="99">
        <v>0</v>
      </c>
      <c r="I115" s="99">
        <v>0</v>
      </c>
      <c r="J115" s="28">
        <f t="shared" si="11"/>
        <v>0</v>
      </c>
      <c r="K115" s="101"/>
      <c r="L115" s="101"/>
      <c r="M115" s="28">
        <f t="shared" si="12"/>
        <v>0</v>
      </c>
      <c r="N115" s="27">
        <f t="shared" si="13"/>
        <v>0</v>
      </c>
      <c r="O115" s="28">
        <f t="shared" si="14"/>
        <v>0</v>
      </c>
    </row>
    <row r="116" spans="2:15" s="10" customFormat="1" ht="21" customHeight="1" hidden="1">
      <c r="B116" s="29">
        <v>101</v>
      </c>
      <c r="C116" s="95"/>
      <c r="D116" s="127"/>
      <c r="E116" s="127"/>
      <c r="F116" s="96"/>
      <c r="G116" s="27">
        <f t="shared" si="10"/>
        <v>0</v>
      </c>
      <c r="H116" s="99">
        <v>0</v>
      </c>
      <c r="I116" s="99">
        <v>0</v>
      </c>
      <c r="J116" s="28">
        <f t="shared" si="11"/>
        <v>0</v>
      </c>
      <c r="K116" s="101"/>
      <c r="L116" s="101"/>
      <c r="M116" s="28">
        <f t="shared" si="12"/>
        <v>0</v>
      </c>
      <c r="N116" s="27">
        <f t="shared" si="13"/>
        <v>0</v>
      </c>
      <c r="O116" s="28">
        <f t="shared" si="14"/>
        <v>0</v>
      </c>
    </row>
    <row r="117" spans="2:15" s="10" customFormat="1" ht="21" customHeight="1" hidden="1">
      <c r="B117" s="29">
        <v>102</v>
      </c>
      <c r="C117" s="95"/>
      <c r="D117" s="127"/>
      <c r="E117" s="127"/>
      <c r="F117" s="96"/>
      <c r="G117" s="27">
        <f t="shared" si="10"/>
        <v>0</v>
      </c>
      <c r="H117" s="99">
        <v>0</v>
      </c>
      <c r="I117" s="99">
        <v>0</v>
      </c>
      <c r="J117" s="28">
        <f t="shared" si="11"/>
        <v>0</v>
      </c>
      <c r="K117" s="101"/>
      <c r="L117" s="101"/>
      <c r="M117" s="28">
        <f t="shared" si="12"/>
        <v>0</v>
      </c>
      <c r="N117" s="27">
        <f t="shared" si="13"/>
        <v>0</v>
      </c>
      <c r="O117" s="28">
        <f t="shared" si="14"/>
        <v>0</v>
      </c>
    </row>
    <row r="118" spans="2:15" s="10" customFormat="1" ht="21" customHeight="1" hidden="1">
      <c r="B118" s="29">
        <v>103</v>
      </c>
      <c r="C118" s="95"/>
      <c r="D118" s="127"/>
      <c r="E118" s="127"/>
      <c r="F118" s="96"/>
      <c r="G118" s="27">
        <f t="shared" si="10"/>
        <v>0</v>
      </c>
      <c r="H118" s="99">
        <v>0</v>
      </c>
      <c r="I118" s="99">
        <v>0</v>
      </c>
      <c r="J118" s="28">
        <f t="shared" si="11"/>
        <v>0</v>
      </c>
      <c r="K118" s="101"/>
      <c r="L118" s="101"/>
      <c r="M118" s="28">
        <f t="shared" si="12"/>
        <v>0</v>
      </c>
      <c r="N118" s="27">
        <f t="shared" si="13"/>
        <v>0</v>
      </c>
      <c r="O118" s="28">
        <f t="shared" si="14"/>
        <v>0</v>
      </c>
    </row>
    <row r="119" spans="2:15" s="10" customFormat="1" ht="21" customHeight="1" hidden="1">
      <c r="B119" s="29">
        <v>104</v>
      </c>
      <c r="C119" s="95"/>
      <c r="D119" s="127"/>
      <c r="E119" s="127"/>
      <c r="F119" s="96"/>
      <c r="G119" s="27">
        <f t="shared" si="10"/>
        <v>0</v>
      </c>
      <c r="H119" s="99">
        <v>0</v>
      </c>
      <c r="I119" s="99">
        <v>0</v>
      </c>
      <c r="J119" s="28">
        <f t="shared" si="11"/>
        <v>0</v>
      </c>
      <c r="K119" s="101"/>
      <c r="L119" s="101"/>
      <c r="M119" s="28">
        <f t="shared" si="12"/>
        <v>0</v>
      </c>
      <c r="N119" s="27">
        <f t="shared" si="13"/>
        <v>0</v>
      </c>
      <c r="O119" s="28">
        <f t="shared" si="14"/>
        <v>0</v>
      </c>
    </row>
    <row r="120" spans="2:15" s="10" customFormat="1" ht="21" customHeight="1" hidden="1">
      <c r="B120" s="29">
        <v>105</v>
      </c>
      <c r="C120" s="95"/>
      <c r="D120" s="127"/>
      <c r="E120" s="127"/>
      <c r="F120" s="96"/>
      <c r="G120" s="27">
        <f t="shared" si="10"/>
        <v>0</v>
      </c>
      <c r="H120" s="99">
        <v>0</v>
      </c>
      <c r="I120" s="99">
        <v>0</v>
      </c>
      <c r="J120" s="28">
        <f t="shared" si="11"/>
        <v>0</v>
      </c>
      <c r="K120" s="101"/>
      <c r="L120" s="101"/>
      <c r="M120" s="28">
        <f t="shared" si="12"/>
        <v>0</v>
      </c>
      <c r="N120" s="27">
        <f t="shared" si="13"/>
        <v>0</v>
      </c>
      <c r="O120" s="28">
        <f t="shared" si="14"/>
        <v>0</v>
      </c>
    </row>
    <row r="121" spans="2:15" s="10" customFormat="1" ht="21" customHeight="1" hidden="1">
      <c r="B121" s="29">
        <v>106</v>
      </c>
      <c r="C121" s="95"/>
      <c r="D121" s="127"/>
      <c r="E121" s="127"/>
      <c r="F121" s="96"/>
      <c r="G121" s="27">
        <f t="shared" si="10"/>
        <v>0</v>
      </c>
      <c r="H121" s="99">
        <v>0</v>
      </c>
      <c r="I121" s="99">
        <v>0</v>
      </c>
      <c r="J121" s="28">
        <f t="shared" si="11"/>
        <v>0</v>
      </c>
      <c r="K121" s="101"/>
      <c r="L121" s="101"/>
      <c r="M121" s="28">
        <f t="shared" si="12"/>
        <v>0</v>
      </c>
      <c r="N121" s="27">
        <f t="shared" si="13"/>
        <v>0</v>
      </c>
      <c r="O121" s="28">
        <f t="shared" si="14"/>
        <v>0</v>
      </c>
    </row>
    <row r="122" spans="2:15" s="10" customFormat="1" ht="21" customHeight="1" hidden="1">
      <c r="B122" s="29">
        <v>107</v>
      </c>
      <c r="C122" s="95"/>
      <c r="D122" s="127"/>
      <c r="E122" s="127"/>
      <c r="F122" s="96"/>
      <c r="G122" s="27">
        <f t="shared" si="10"/>
        <v>0</v>
      </c>
      <c r="H122" s="99">
        <v>0</v>
      </c>
      <c r="I122" s="99">
        <v>0</v>
      </c>
      <c r="J122" s="28">
        <f t="shared" si="11"/>
        <v>0</v>
      </c>
      <c r="K122" s="101"/>
      <c r="L122" s="101"/>
      <c r="M122" s="28">
        <f t="shared" si="12"/>
        <v>0</v>
      </c>
      <c r="N122" s="27">
        <f t="shared" si="13"/>
        <v>0</v>
      </c>
      <c r="O122" s="28">
        <f t="shared" si="14"/>
        <v>0</v>
      </c>
    </row>
    <row r="123" spans="2:15" s="10" customFormat="1" ht="21" customHeight="1" hidden="1">
      <c r="B123" s="29">
        <v>108</v>
      </c>
      <c r="C123" s="95"/>
      <c r="D123" s="127"/>
      <c r="E123" s="127"/>
      <c r="F123" s="96"/>
      <c r="G123" s="27">
        <f t="shared" si="10"/>
        <v>0</v>
      </c>
      <c r="H123" s="99">
        <v>0</v>
      </c>
      <c r="I123" s="99">
        <v>0</v>
      </c>
      <c r="J123" s="28">
        <f t="shared" si="11"/>
        <v>0</v>
      </c>
      <c r="K123" s="101"/>
      <c r="L123" s="101"/>
      <c r="M123" s="28">
        <f t="shared" si="12"/>
        <v>0</v>
      </c>
      <c r="N123" s="27">
        <f t="shared" si="13"/>
        <v>0</v>
      </c>
      <c r="O123" s="28">
        <f t="shared" si="14"/>
        <v>0</v>
      </c>
    </row>
    <row r="124" spans="2:15" s="10" customFormat="1" ht="21" customHeight="1" hidden="1">
      <c r="B124" s="29">
        <v>109</v>
      </c>
      <c r="C124" s="95"/>
      <c r="D124" s="127"/>
      <c r="E124" s="127"/>
      <c r="F124" s="96"/>
      <c r="G124" s="27">
        <f t="shared" si="10"/>
        <v>0</v>
      </c>
      <c r="H124" s="99">
        <v>0</v>
      </c>
      <c r="I124" s="99">
        <v>0</v>
      </c>
      <c r="J124" s="28">
        <f t="shared" si="11"/>
        <v>0</v>
      </c>
      <c r="K124" s="101"/>
      <c r="L124" s="101"/>
      <c r="M124" s="28">
        <f t="shared" si="12"/>
        <v>0</v>
      </c>
      <c r="N124" s="27">
        <f t="shared" si="13"/>
        <v>0</v>
      </c>
      <c r="O124" s="28">
        <f t="shared" si="14"/>
        <v>0</v>
      </c>
    </row>
    <row r="125" spans="2:15" s="10" customFormat="1" ht="21" customHeight="1" hidden="1">
      <c r="B125" s="29">
        <v>110</v>
      </c>
      <c r="C125" s="95"/>
      <c r="D125" s="127"/>
      <c r="E125" s="127"/>
      <c r="F125" s="96"/>
      <c r="G125" s="27">
        <f t="shared" si="10"/>
        <v>0</v>
      </c>
      <c r="H125" s="99">
        <v>0</v>
      </c>
      <c r="I125" s="99">
        <v>0</v>
      </c>
      <c r="J125" s="28">
        <f t="shared" si="11"/>
        <v>0</v>
      </c>
      <c r="K125" s="101"/>
      <c r="L125" s="101"/>
      <c r="M125" s="28">
        <f t="shared" si="12"/>
        <v>0</v>
      </c>
      <c r="N125" s="27">
        <f t="shared" si="13"/>
        <v>0</v>
      </c>
      <c r="O125" s="28">
        <f t="shared" si="14"/>
        <v>0</v>
      </c>
    </row>
    <row r="126" spans="2:15" s="10" customFormat="1" ht="21" customHeight="1" hidden="1">
      <c r="B126" s="29">
        <v>111</v>
      </c>
      <c r="C126" s="95"/>
      <c r="D126" s="127"/>
      <c r="E126" s="127"/>
      <c r="F126" s="96"/>
      <c r="G126" s="27">
        <f t="shared" si="10"/>
        <v>0</v>
      </c>
      <c r="H126" s="99">
        <v>0</v>
      </c>
      <c r="I126" s="99">
        <v>0</v>
      </c>
      <c r="J126" s="28">
        <f t="shared" si="11"/>
        <v>0</v>
      </c>
      <c r="K126" s="101"/>
      <c r="L126" s="101"/>
      <c r="M126" s="28">
        <f t="shared" si="12"/>
        <v>0</v>
      </c>
      <c r="N126" s="27">
        <f t="shared" si="13"/>
        <v>0</v>
      </c>
      <c r="O126" s="28">
        <f t="shared" si="14"/>
        <v>0</v>
      </c>
    </row>
    <row r="127" spans="2:15" s="10" customFormat="1" ht="21" customHeight="1" hidden="1">
      <c r="B127" s="29">
        <v>112</v>
      </c>
      <c r="C127" s="95"/>
      <c r="D127" s="127"/>
      <c r="E127" s="127"/>
      <c r="F127" s="96"/>
      <c r="G127" s="27">
        <f t="shared" si="10"/>
        <v>0</v>
      </c>
      <c r="H127" s="99">
        <v>0</v>
      </c>
      <c r="I127" s="99">
        <v>0</v>
      </c>
      <c r="J127" s="28">
        <f t="shared" si="11"/>
        <v>0</v>
      </c>
      <c r="K127" s="101"/>
      <c r="L127" s="101"/>
      <c r="M127" s="28">
        <f t="shared" si="12"/>
        <v>0</v>
      </c>
      <c r="N127" s="27">
        <f t="shared" si="13"/>
        <v>0</v>
      </c>
      <c r="O127" s="28">
        <f t="shared" si="14"/>
        <v>0</v>
      </c>
    </row>
    <row r="128" spans="2:15" s="10" customFormat="1" ht="21" customHeight="1" hidden="1">
      <c r="B128" s="29">
        <v>113</v>
      </c>
      <c r="C128" s="95"/>
      <c r="D128" s="127"/>
      <c r="E128" s="127"/>
      <c r="F128" s="96"/>
      <c r="G128" s="27">
        <f t="shared" si="10"/>
        <v>0</v>
      </c>
      <c r="H128" s="99">
        <v>0</v>
      </c>
      <c r="I128" s="99">
        <v>0</v>
      </c>
      <c r="J128" s="28">
        <f t="shared" si="11"/>
        <v>0</v>
      </c>
      <c r="K128" s="101"/>
      <c r="L128" s="101"/>
      <c r="M128" s="28">
        <f t="shared" si="12"/>
        <v>0</v>
      </c>
      <c r="N128" s="27">
        <f t="shared" si="13"/>
        <v>0</v>
      </c>
      <c r="O128" s="28">
        <f t="shared" si="14"/>
        <v>0</v>
      </c>
    </row>
    <row r="129" spans="2:15" s="10" customFormat="1" ht="21" customHeight="1" hidden="1">
      <c r="B129" s="29">
        <v>114</v>
      </c>
      <c r="C129" s="95"/>
      <c r="D129" s="127"/>
      <c r="E129" s="127"/>
      <c r="F129" s="96"/>
      <c r="G129" s="27">
        <f t="shared" si="10"/>
        <v>0</v>
      </c>
      <c r="H129" s="99">
        <v>0</v>
      </c>
      <c r="I129" s="99">
        <v>0</v>
      </c>
      <c r="J129" s="28">
        <f t="shared" si="11"/>
        <v>0</v>
      </c>
      <c r="K129" s="101"/>
      <c r="L129" s="101"/>
      <c r="M129" s="28">
        <f t="shared" si="12"/>
        <v>0</v>
      </c>
      <c r="N129" s="27">
        <f t="shared" si="13"/>
        <v>0</v>
      </c>
      <c r="O129" s="28">
        <f t="shared" si="14"/>
        <v>0</v>
      </c>
    </row>
    <row r="130" spans="2:15" s="10" customFormat="1" ht="21" customHeight="1" hidden="1">
      <c r="B130" s="29">
        <v>115</v>
      </c>
      <c r="C130" s="95"/>
      <c r="D130" s="127"/>
      <c r="E130" s="127"/>
      <c r="F130" s="96"/>
      <c r="G130" s="27">
        <f t="shared" si="10"/>
        <v>0</v>
      </c>
      <c r="H130" s="99">
        <v>0</v>
      </c>
      <c r="I130" s="99">
        <v>0</v>
      </c>
      <c r="J130" s="28">
        <f t="shared" si="11"/>
        <v>0</v>
      </c>
      <c r="K130" s="101"/>
      <c r="L130" s="101"/>
      <c r="M130" s="28">
        <f t="shared" si="12"/>
        <v>0</v>
      </c>
      <c r="N130" s="27">
        <f t="shared" si="13"/>
        <v>0</v>
      </c>
      <c r="O130" s="28">
        <f t="shared" si="14"/>
        <v>0</v>
      </c>
    </row>
    <row r="131" spans="2:15" s="10" customFormat="1" ht="21" customHeight="1" hidden="1">
      <c r="B131" s="29">
        <v>116</v>
      </c>
      <c r="C131" s="95"/>
      <c r="D131" s="127"/>
      <c r="E131" s="127"/>
      <c r="F131" s="96"/>
      <c r="G131" s="27">
        <f t="shared" si="10"/>
        <v>0</v>
      </c>
      <c r="H131" s="99">
        <v>0</v>
      </c>
      <c r="I131" s="99">
        <v>0</v>
      </c>
      <c r="J131" s="28">
        <f t="shared" si="11"/>
        <v>0</v>
      </c>
      <c r="K131" s="101"/>
      <c r="L131" s="101"/>
      <c r="M131" s="28">
        <f t="shared" si="12"/>
        <v>0</v>
      </c>
      <c r="N131" s="27">
        <f t="shared" si="13"/>
        <v>0</v>
      </c>
      <c r="O131" s="28">
        <f t="shared" si="14"/>
        <v>0</v>
      </c>
    </row>
    <row r="132" spans="2:15" s="10" customFormat="1" ht="21" customHeight="1" hidden="1">
      <c r="B132" s="29">
        <v>117</v>
      </c>
      <c r="C132" s="95"/>
      <c r="D132" s="127"/>
      <c r="E132" s="127"/>
      <c r="F132" s="96"/>
      <c r="G132" s="27">
        <f t="shared" si="10"/>
        <v>0</v>
      </c>
      <c r="H132" s="99">
        <v>0</v>
      </c>
      <c r="I132" s="99">
        <v>0</v>
      </c>
      <c r="J132" s="28">
        <f t="shared" si="11"/>
        <v>0</v>
      </c>
      <c r="K132" s="101"/>
      <c r="L132" s="101"/>
      <c r="M132" s="28">
        <f t="shared" si="12"/>
        <v>0</v>
      </c>
      <c r="N132" s="27">
        <f t="shared" si="13"/>
        <v>0</v>
      </c>
      <c r="O132" s="28">
        <f t="shared" si="14"/>
        <v>0</v>
      </c>
    </row>
    <row r="133" spans="2:15" s="10" customFormat="1" ht="21" customHeight="1" hidden="1">
      <c r="B133" s="29">
        <v>118</v>
      </c>
      <c r="C133" s="95"/>
      <c r="D133" s="127"/>
      <c r="E133" s="127"/>
      <c r="F133" s="96"/>
      <c r="G133" s="27">
        <f t="shared" si="10"/>
        <v>0</v>
      </c>
      <c r="H133" s="99">
        <v>0</v>
      </c>
      <c r="I133" s="99">
        <v>0</v>
      </c>
      <c r="J133" s="28">
        <f t="shared" si="11"/>
        <v>0</v>
      </c>
      <c r="K133" s="101"/>
      <c r="L133" s="101"/>
      <c r="M133" s="28">
        <f t="shared" si="12"/>
        <v>0</v>
      </c>
      <c r="N133" s="27">
        <f t="shared" si="13"/>
        <v>0</v>
      </c>
      <c r="O133" s="28">
        <f t="shared" si="14"/>
        <v>0</v>
      </c>
    </row>
    <row r="134" spans="2:15" s="10" customFormat="1" ht="21" customHeight="1" hidden="1">
      <c r="B134" s="29">
        <v>119</v>
      </c>
      <c r="C134" s="95"/>
      <c r="D134" s="127"/>
      <c r="E134" s="127"/>
      <c r="F134" s="96"/>
      <c r="G134" s="27">
        <f t="shared" si="10"/>
        <v>0</v>
      </c>
      <c r="H134" s="99">
        <v>0</v>
      </c>
      <c r="I134" s="99">
        <v>0</v>
      </c>
      <c r="J134" s="28">
        <f t="shared" si="11"/>
        <v>0</v>
      </c>
      <c r="K134" s="101"/>
      <c r="L134" s="101"/>
      <c r="M134" s="28">
        <f t="shared" si="12"/>
        <v>0</v>
      </c>
      <c r="N134" s="27">
        <f t="shared" si="13"/>
        <v>0</v>
      </c>
      <c r="O134" s="28">
        <f t="shared" si="14"/>
        <v>0</v>
      </c>
    </row>
    <row r="135" spans="2:15" s="10" customFormat="1" ht="21" customHeight="1" hidden="1">
      <c r="B135" s="29">
        <v>120</v>
      </c>
      <c r="C135" s="95"/>
      <c r="D135" s="127"/>
      <c r="E135" s="127"/>
      <c r="F135" s="96"/>
      <c r="G135" s="27">
        <f t="shared" si="10"/>
        <v>0</v>
      </c>
      <c r="H135" s="99">
        <v>0</v>
      </c>
      <c r="I135" s="99">
        <v>0</v>
      </c>
      <c r="J135" s="28">
        <f t="shared" si="11"/>
        <v>0</v>
      </c>
      <c r="K135" s="101"/>
      <c r="L135" s="101"/>
      <c r="M135" s="28">
        <f t="shared" si="12"/>
        <v>0</v>
      </c>
      <c r="N135" s="27">
        <f t="shared" si="13"/>
        <v>0</v>
      </c>
      <c r="O135" s="28">
        <f t="shared" si="14"/>
        <v>0</v>
      </c>
    </row>
    <row r="136" spans="2:15" s="10" customFormat="1" ht="21" customHeight="1" hidden="1">
      <c r="B136" s="29">
        <v>121</v>
      </c>
      <c r="C136" s="95"/>
      <c r="D136" s="127"/>
      <c r="E136" s="127"/>
      <c r="F136" s="96"/>
      <c r="G136" s="27">
        <f t="shared" si="10"/>
        <v>0</v>
      </c>
      <c r="H136" s="99">
        <v>0</v>
      </c>
      <c r="I136" s="99">
        <v>0</v>
      </c>
      <c r="J136" s="28">
        <f t="shared" si="11"/>
        <v>0</v>
      </c>
      <c r="K136" s="101"/>
      <c r="L136" s="101"/>
      <c r="M136" s="28">
        <f t="shared" si="12"/>
        <v>0</v>
      </c>
      <c r="N136" s="27">
        <f t="shared" si="13"/>
        <v>0</v>
      </c>
      <c r="O136" s="28">
        <f t="shared" si="14"/>
        <v>0</v>
      </c>
    </row>
    <row r="137" spans="2:15" s="10" customFormat="1" ht="21" customHeight="1" hidden="1">
      <c r="B137" s="29">
        <v>122</v>
      </c>
      <c r="C137" s="95"/>
      <c r="D137" s="127"/>
      <c r="E137" s="127"/>
      <c r="F137" s="96"/>
      <c r="G137" s="27">
        <f t="shared" si="10"/>
        <v>0</v>
      </c>
      <c r="H137" s="99">
        <v>0</v>
      </c>
      <c r="I137" s="99">
        <v>0</v>
      </c>
      <c r="J137" s="28">
        <f t="shared" si="11"/>
        <v>0</v>
      </c>
      <c r="K137" s="101"/>
      <c r="L137" s="101"/>
      <c r="M137" s="28">
        <f t="shared" si="12"/>
        <v>0</v>
      </c>
      <c r="N137" s="27">
        <f t="shared" si="13"/>
        <v>0</v>
      </c>
      <c r="O137" s="28">
        <f t="shared" si="14"/>
        <v>0</v>
      </c>
    </row>
    <row r="138" spans="2:15" s="10" customFormat="1" ht="21" customHeight="1" hidden="1">
      <c r="B138" s="29">
        <v>123</v>
      </c>
      <c r="C138" s="95"/>
      <c r="D138" s="127"/>
      <c r="E138" s="127"/>
      <c r="F138" s="96"/>
      <c r="G138" s="27">
        <f t="shared" si="10"/>
        <v>0</v>
      </c>
      <c r="H138" s="99">
        <v>0</v>
      </c>
      <c r="I138" s="99">
        <v>0</v>
      </c>
      <c r="J138" s="28">
        <f t="shared" si="11"/>
        <v>0</v>
      </c>
      <c r="K138" s="101"/>
      <c r="L138" s="101"/>
      <c r="M138" s="28">
        <f t="shared" si="12"/>
        <v>0</v>
      </c>
      <c r="N138" s="27">
        <f t="shared" si="13"/>
        <v>0</v>
      </c>
      <c r="O138" s="28">
        <f t="shared" si="14"/>
        <v>0</v>
      </c>
    </row>
    <row r="139" spans="2:15" s="10" customFormat="1" ht="21" customHeight="1" hidden="1">
      <c r="B139" s="29">
        <v>124</v>
      </c>
      <c r="C139" s="95"/>
      <c r="D139" s="127"/>
      <c r="E139" s="127"/>
      <c r="F139" s="96"/>
      <c r="G139" s="27">
        <f t="shared" si="10"/>
        <v>0</v>
      </c>
      <c r="H139" s="99">
        <v>0</v>
      </c>
      <c r="I139" s="99">
        <v>0</v>
      </c>
      <c r="J139" s="28">
        <f t="shared" si="11"/>
        <v>0</v>
      </c>
      <c r="K139" s="101"/>
      <c r="L139" s="101"/>
      <c r="M139" s="28">
        <f t="shared" si="12"/>
        <v>0</v>
      </c>
      <c r="N139" s="27">
        <f t="shared" si="13"/>
        <v>0</v>
      </c>
      <c r="O139" s="28">
        <f t="shared" si="14"/>
        <v>0</v>
      </c>
    </row>
    <row r="140" spans="2:15" s="10" customFormat="1" ht="21" customHeight="1" hidden="1">
      <c r="B140" s="29">
        <v>125</v>
      </c>
      <c r="C140" s="95"/>
      <c r="D140" s="127"/>
      <c r="E140" s="127"/>
      <c r="F140" s="96"/>
      <c r="G140" s="27">
        <f t="shared" si="10"/>
        <v>0</v>
      </c>
      <c r="H140" s="99">
        <v>0</v>
      </c>
      <c r="I140" s="99">
        <v>0</v>
      </c>
      <c r="J140" s="28">
        <f t="shared" si="11"/>
        <v>0</v>
      </c>
      <c r="K140" s="101"/>
      <c r="L140" s="101"/>
      <c r="M140" s="28">
        <f t="shared" si="12"/>
        <v>0</v>
      </c>
      <c r="N140" s="27">
        <f t="shared" si="13"/>
        <v>0</v>
      </c>
      <c r="O140" s="28">
        <f t="shared" si="14"/>
        <v>0</v>
      </c>
    </row>
    <row r="141" spans="2:15" s="10" customFormat="1" ht="21" customHeight="1" hidden="1">
      <c r="B141" s="29">
        <v>126</v>
      </c>
      <c r="C141" s="95"/>
      <c r="D141" s="127"/>
      <c r="E141" s="127"/>
      <c r="F141" s="96"/>
      <c r="G141" s="27">
        <f t="shared" si="10"/>
        <v>0</v>
      </c>
      <c r="H141" s="99">
        <v>0</v>
      </c>
      <c r="I141" s="99">
        <v>0</v>
      </c>
      <c r="J141" s="28">
        <f t="shared" si="11"/>
        <v>0</v>
      </c>
      <c r="K141" s="101"/>
      <c r="L141" s="101"/>
      <c r="M141" s="28">
        <f t="shared" si="12"/>
        <v>0</v>
      </c>
      <c r="N141" s="27">
        <f t="shared" si="13"/>
        <v>0</v>
      </c>
      <c r="O141" s="28">
        <f t="shared" si="14"/>
        <v>0</v>
      </c>
    </row>
    <row r="142" spans="2:15" s="10" customFormat="1" ht="21" customHeight="1" hidden="1">
      <c r="B142" s="29">
        <v>127</v>
      </c>
      <c r="C142" s="95"/>
      <c r="D142" s="127"/>
      <c r="E142" s="127"/>
      <c r="F142" s="96"/>
      <c r="G142" s="27">
        <f t="shared" si="10"/>
        <v>0</v>
      </c>
      <c r="H142" s="99">
        <v>0</v>
      </c>
      <c r="I142" s="99">
        <v>0</v>
      </c>
      <c r="J142" s="28">
        <f t="shared" si="11"/>
        <v>0</v>
      </c>
      <c r="K142" s="101"/>
      <c r="L142" s="101"/>
      <c r="M142" s="28">
        <f t="shared" si="12"/>
        <v>0</v>
      </c>
      <c r="N142" s="27">
        <f t="shared" si="13"/>
        <v>0</v>
      </c>
      <c r="O142" s="28">
        <f t="shared" si="14"/>
        <v>0</v>
      </c>
    </row>
    <row r="143" spans="2:15" s="10" customFormat="1" ht="21" customHeight="1" hidden="1">
      <c r="B143" s="29">
        <v>128</v>
      </c>
      <c r="C143" s="95"/>
      <c r="D143" s="127"/>
      <c r="E143" s="127"/>
      <c r="F143" s="96"/>
      <c r="G143" s="27">
        <f t="shared" si="10"/>
        <v>0</v>
      </c>
      <c r="H143" s="99">
        <v>0</v>
      </c>
      <c r="I143" s="99">
        <v>0</v>
      </c>
      <c r="J143" s="28">
        <f t="shared" si="11"/>
        <v>0</v>
      </c>
      <c r="K143" s="101"/>
      <c r="L143" s="101"/>
      <c r="M143" s="28">
        <f t="shared" si="12"/>
        <v>0</v>
      </c>
      <c r="N143" s="27">
        <f t="shared" si="13"/>
        <v>0</v>
      </c>
      <c r="O143" s="28">
        <f t="shared" si="14"/>
        <v>0</v>
      </c>
    </row>
    <row r="144" spans="2:15" s="10" customFormat="1" ht="21" customHeight="1" hidden="1">
      <c r="B144" s="29">
        <v>129</v>
      </c>
      <c r="C144" s="95"/>
      <c r="D144" s="127"/>
      <c r="E144" s="127"/>
      <c r="F144" s="96"/>
      <c r="G144" s="27">
        <f t="shared" si="10"/>
        <v>0</v>
      </c>
      <c r="H144" s="99">
        <v>0</v>
      </c>
      <c r="I144" s="99">
        <v>0</v>
      </c>
      <c r="J144" s="28">
        <f t="shared" si="11"/>
        <v>0</v>
      </c>
      <c r="K144" s="101"/>
      <c r="L144" s="101"/>
      <c r="M144" s="28">
        <f t="shared" si="12"/>
        <v>0</v>
      </c>
      <c r="N144" s="27">
        <f t="shared" si="13"/>
        <v>0</v>
      </c>
      <c r="O144" s="28">
        <f t="shared" si="14"/>
        <v>0</v>
      </c>
    </row>
    <row r="145" spans="2:15" s="10" customFormat="1" ht="21" customHeight="1" hidden="1">
      <c r="B145" s="29">
        <v>130</v>
      </c>
      <c r="C145" s="95"/>
      <c r="D145" s="127"/>
      <c r="E145" s="127"/>
      <c r="F145" s="96"/>
      <c r="G145" s="27">
        <f t="shared" si="10"/>
        <v>0</v>
      </c>
      <c r="H145" s="99">
        <v>0</v>
      </c>
      <c r="I145" s="99">
        <v>0</v>
      </c>
      <c r="J145" s="28">
        <f t="shared" si="11"/>
        <v>0</v>
      </c>
      <c r="K145" s="101"/>
      <c r="L145" s="101"/>
      <c r="M145" s="28">
        <f t="shared" si="12"/>
        <v>0</v>
      </c>
      <c r="N145" s="27">
        <f t="shared" si="13"/>
        <v>0</v>
      </c>
      <c r="O145" s="28">
        <f t="shared" si="14"/>
        <v>0</v>
      </c>
    </row>
    <row r="146" spans="2:15" s="10" customFormat="1" ht="21" customHeight="1" hidden="1">
      <c r="B146" s="29">
        <v>131</v>
      </c>
      <c r="C146" s="95"/>
      <c r="D146" s="127"/>
      <c r="E146" s="127"/>
      <c r="F146" s="96"/>
      <c r="G146" s="27">
        <f t="shared" si="10"/>
        <v>0</v>
      </c>
      <c r="H146" s="99">
        <v>0</v>
      </c>
      <c r="I146" s="99">
        <v>0</v>
      </c>
      <c r="J146" s="28">
        <f t="shared" si="11"/>
        <v>0</v>
      </c>
      <c r="K146" s="101"/>
      <c r="L146" s="101"/>
      <c r="M146" s="28">
        <f t="shared" si="12"/>
        <v>0</v>
      </c>
      <c r="N146" s="27">
        <f t="shared" si="13"/>
        <v>0</v>
      </c>
      <c r="O146" s="28">
        <f t="shared" si="14"/>
        <v>0</v>
      </c>
    </row>
    <row r="147" spans="2:15" s="10" customFormat="1" ht="21" customHeight="1" hidden="1">
      <c r="B147" s="29">
        <v>132</v>
      </c>
      <c r="C147" s="95"/>
      <c r="D147" s="127"/>
      <c r="E147" s="127"/>
      <c r="F147" s="96"/>
      <c r="G147" s="27">
        <f t="shared" si="10"/>
        <v>0</v>
      </c>
      <c r="H147" s="99">
        <v>0</v>
      </c>
      <c r="I147" s="99">
        <v>0</v>
      </c>
      <c r="J147" s="28">
        <f t="shared" si="11"/>
        <v>0</v>
      </c>
      <c r="K147" s="101"/>
      <c r="L147" s="101"/>
      <c r="M147" s="28">
        <f t="shared" si="12"/>
        <v>0</v>
      </c>
      <c r="N147" s="27">
        <f t="shared" si="13"/>
        <v>0</v>
      </c>
      <c r="O147" s="28">
        <f t="shared" si="14"/>
        <v>0</v>
      </c>
    </row>
    <row r="148" spans="2:15" s="10" customFormat="1" ht="21" customHeight="1" hidden="1">
      <c r="B148" s="29">
        <v>133</v>
      </c>
      <c r="C148" s="95"/>
      <c r="D148" s="127"/>
      <c r="E148" s="127"/>
      <c r="F148" s="96"/>
      <c r="G148" s="27">
        <f t="shared" si="10"/>
        <v>0</v>
      </c>
      <c r="H148" s="99">
        <v>0</v>
      </c>
      <c r="I148" s="99">
        <v>0</v>
      </c>
      <c r="J148" s="28">
        <f t="shared" si="11"/>
        <v>0</v>
      </c>
      <c r="K148" s="101"/>
      <c r="L148" s="101"/>
      <c r="M148" s="28">
        <f t="shared" si="12"/>
        <v>0</v>
      </c>
      <c r="N148" s="27">
        <f t="shared" si="13"/>
        <v>0</v>
      </c>
      <c r="O148" s="28">
        <f t="shared" si="14"/>
        <v>0</v>
      </c>
    </row>
    <row r="149" spans="2:15" s="10" customFormat="1" ht="21" customHeight="1" hidden="1">
      <c r="B149" s="29">
        <v>134</v>
      </c>
      <c r="C149" s="95"/>
      <c r="D149" s="127"/>
      <c r="E149" s="127"/>
      <c r="F149" s="96"/>
      <c r="G149" s="27">
        <f t="shared" si="10"/>
        <v>0</v>
      </c>
      <c r="H149" s="99">
        <v>0</v>
      </c>
      <c r="I149" s="99">
        <v>0</v>
      </c>
      <c r="J149" s="28">
        <f t="shared" si="11"/>
        <v>0</v>
      </c>
      <c r="K149" s="101"/>
      <c r="L149" s="101"/>
      <c r="M149" s="28">
        <f t="shared" si="12"/>
        <v>0</v>
      </c>
      <c r="N149" s="27">
        <f t="shared" si="13"/>
        <v>0</v>
      </c>
      <c r="O149" s="28">
        <f t="shared" si="14"/>
        <v>0</v>
      </c>
    </row>
    <row r="150" spans="2:15" s="10" customFormat="1" ht="21" customHeight="1" hidden="1">
      <c r="B150" s="29">
        <v>135</v>
      </c>
      <c r="C150" s="95"/>
      <c r="D150" s="127"/>
      <c r="E150" s="127"/>
      <c r="F150" s="96"/>
      <c r="G150" s="27">
        <f t="shared" si="10"/>
        <v>0</v>
      </c>
      <c r="H150" s="99">
        <v>0</v>
      </c>
      <c r="I150" s="99">
        <v>0</v>
      </c>
      <c r="J150" s="28">
        <f t="shared" si="11"/>
        <v>0</v>
      </c>
      <c r="K150" s="101"/>
      <c r="L150" s="101"/>
      <c r="M150" s="28">
        <f t="shared" si="12"/>
        <v>0</v>
      </c>
      <c r="N150" s="27">
        <f t="shared" si="13"/>
        <v>0</v>
      </c>
      <c r="O150" s="28">
        <f t="shared" si="14"/>
        <v>0</v>
      </c>
    </row>
    <row r="151" spans="2:15" s="10" customFormat="1" ht="21" customHeight="1" hidden="1">
      <c r="B151" s="29">
        <v>136</v>
      </c>
      <c r="C151" s="95"/>
      <c r="D151" s="127"/>
      <c r="E151" s="127"/>
      <c r="F151" s="96"/>
      <c r="G151" s="27">
        <f t="shared" si="10"/>
        <v>0</v>
      </c>
      <c r="H151" s="99">
        <v>0</v>
      </c>
      <c r="I151" s="99">
        <v>0</v>
      </c>
      <c r="J151" s="28">
        <f t="shared" si="11"/>
        <v>0</v>
      </c>
      <c r="K151" s="101"/>
      <c r="L151" s="101"/>
      <c r="M151" s="28">
        <f t="shared" si="12"/>
        <v>0</v>
      </c>
      <c r="N151" s="27">
        <f t="shared" si="13"/>
        <v>0</v>
      </c>
      <c r="O151" s="28">
        <f t="shared" si="14"/>
        <v>0</v>
      </c>
    </row>
    <row r="152" spans="2:15" s="10" customFormat="1" ht="21" customHeight="1" hidden="1">
      <c r="B152" s="29">
        <v>137</v>
      </c>
      <c r="C152" s="95"/>
      <c r="D152" s="127"/>
      <c r="E152" s="127"/>
      <c r="F152" s="96"/>
      <c r="G152" s="27">
        <f t="shared" si="10"/>
        <v>0</v>
      </c>
      <c r="H152" s="99">
        <v>0</v>
      </c>
      <c r="I152" s="99">
        <v>0</v>
      </c>
      <c r="J152" s="28">
        <f t="shared" si="11"/>
        <v>0</v>
      </c>
      <c r="K152" s="101"/>
      <c r="L152" s="101"/>
      <c r="M152" s="28">
        <f t="shared" si="12"/>
        <v>0</v>
      </c>
      <c r="N152" s="27">
        <f t="shared" si="13"/>
        <v>0</v>
      </c>
      <c r="O152" s="28">
        <f t="shared" si="14"/>
        <v>0</v>
      </c>
    </row>
    <row r="153" spans="2:15" s="10" customFormat="1" ht="21" customHeight="1" hidden="1">
      <c r="B153" s="29">
        <v>138</v>
      </c>
      <c r="C153" s="95"/>
      <c r="D153" s="127"/>
      <c r="E153" s="127"/>
      <c r="F153" s="96"/>
      <c r="G153" s="27">
        <f t="shared" si="10"/>
        <v>0</v>
      </c>
      <c r="H153" s="99">
        <v>0</v>
      </c>
      <c r="I153" s="99">
        <v>0</v>
      </c>
      <c r="J153" s="28">
        <f t="shared" si="11"/>
        <v>0</v>
      </c>
      <c r="K153" s="101"/>
      <c r="L153" s="101"/>
      <c r="M153" s="28">
        <f t="shared" si="12"/>
        <v>0</v>
      </c>
      <c r="N153" s="27">
        <f t="shared" si="13"/>
        <v>0</v>
      </c>
      <c r="O153" s="28">
        <f t="shared" si="14"/>
        <v>0</v>
      </c>
    </row>
    <row r="154" spans="2:15" s="10" customFormat="1" ht="21" customHeight="1" hidden="1">
      <c r="B154" s="29">
        <v>139</v>
      </c>
      <c r="C154" s="95"/>
      <c r="D154" s="127"/>
      <c r="E154" s="127"/>
      <c r="F154" s="96"/>
      <c r="G154" s="27">
        <f t="shared" si="10"/>
        <v>0</v>
      </c>
      <c r="H154" s="99">
        <v>0</v>
      </c>
      <c r="I154" s="99">
        <v>0</v>
      </c>
      <c r="J154" s="28">
        <f t="shared" si="11"/>
        <v>0</v>
      </c>
      <c r="K154" s="101"/>
      <c r="L154" s="101"/>
      <c r="M154" s="28">
        <f t="shared" si="12"/>
        <v>0</v>
      </c>
      <c r="N154" s="27">
        <f t="shared" si="13"/>
        <v>0</v>
      </c>
      <c r="O154" s="28">
        <f t="shared" si="14"/>
        <v>0</v>
      </c>
    </row>
    <row r="155" spans="2:15" s="10" customFormat="1" ht="21" customHeight="1" hidden="1">
      <c r="B155" s="29">
        <v>140</v>
      </c>
      <c r="C155" s="95"/>
      <c r="D155" s="127"/>
      <c r="E155" s="127"/>
      <c r="F155" s="96"/>
      <c r="G155" s="27">
        <f t="shared" si="10"/>
        <v>0</v>
      </c>
      <c r="H155" s="99">
        <v>0</v>
      </c>
      <c r="I155" s="99">
        <v>0</v>
      </c>
      <c r="J155" s="28">
        <f t="shared" si="11"/>
        <v>0</v>
      </c>
      <c r="K155" s="101"/>
      <c r="L155" s="101"/>
      <c r="M155" s="28">
        <f t="shared" si="12"/>
        <v>0</v>
      </c>
      <c r="N155" s="27">
        <f t="shared" si="13"/>
        <v>0</v>
      </c>
      <c r="O155" s="28">
        <f t="shared" si="14"/>
        <v>0</v>
      </c>
    </row>
    <row r="156" spans="2:15" s="10" customFormat="1" ht="21" customHeight="1" hidden="1">
      <c r="B156" s="29">
        <v>141</v>
      </c>
      <c r="C156" s="95"/>
      <c r="D156" s="127"/>
      <c r="E156" s="127"/>
      <c r="F156" s="96"/>
      <c r="G156" s="27">
        <f t="shared" si="10"/>
        <v>0</v>
      </c>
      <c r="H156" s="99">
        <v>0</v>
      </c>
      <c r="I156" s="99">
        <v>0</v>
      </c>
      <c r="J156" s="28">
        <f t="shared" si="11"/>
        <v>0</v>
      </c>
      <c r="K156" s="101"/>
      <c r="L156" s="101"/>
      <c r="M156" s="28">
        <f t="shared" si="12"/>
        <v>0</v>
      </c>
      <c r="N156" s="27">
        <f t="shared" si="13"/>
        <v>0</v>
      </c>
      <c r="O156" s="28">
        <f t="shared" si="14"/>
        <v>0</v>
      </c>
    </row>
    <row r="157" spans="2:15" s="10" customFormat="1" ht="21" customHeight="1" hidden="1">
      <c r="B157" s="29">
        <v>142</v>
      </c>
      <c r="C157" s="95"/>
      <c r="D157" s="127"/>
      <c r="E157" s="127"/>
      <c r="F157" s="96"/>
      <c r="G157" s="27">
        <f t="shared" si="10"/>
        <v>0</v>
      </c>
      <c r="H157" s="99">
        <v>0</v>
      </c>
      <c r="I157" s="99">
        <v>0</v>
      </c>
      <c r="J157" s="28">
        <f t="shared" si="11"/>
        <v>0</v>
      </c>
      <c r="K157" s="101"/>
      <c r="L157" s="101"/>
      <c r="M157" s="28">
        <f t="shared" si="12"/>
        <v>0</v>
      </c>
      <c r="N157" s="27">
        <f t="shared" si="13"/>
        <v>0</v>
      </c>
      <c r="O157" s="28">
        <f t="shared" si="14"/>
        <v>0</v>
      </c>
    </row>
    <row r="158" spans="2:15" s="10" customFormat="1" ht="21" customHeight="1" hidden="1">
      <c r="B158" s="29">
        <v>143</v>
      </c>
      <c r="C158" s="95"/>
      <c r="D158" s="127"/>
      <c r="E158" s="127"/>
      <c r="F158" s="96"/>
      <c r="G158" s="27">
        <f t="shared" si="10"/>
        <v>0</v>
      </c>
      <c r="H158" s="99">
        <v>0</v>
      </c>
      <c r="I158" s="99">
        <v>0</v>
      </c>
      <c r="J158" s="28">
        <f t="shared" si="11"/>
        <v>0</v>
      </c>
      <c r="K158" s="101"/>
      <c r="L158" s="101"/>
      <c r="M158" s="28">
        <f t="shared" si="12"/>
        <v>0</v>
      </c>
      <c r="N158" s="27">
        <f t="shared" si="13"/>
        <v>0</v>
      </c>
      <c r="O158" s="28">
        <f t="shared" si="14"/>
        <v>0</v>
      </c>
    </row>
    <row r="159" spans="2:15" s="10" customFormat="1" ht="21" customHeight="1" hidden="1">
      <c r="B159" s="29">
        <v>144</v>
      </c>
      <c r="C159" s="95"/>
      <c r="D159" s="127"/>
      <c r="E159" s="127"/>
      <c r="F159" s="96"/>
      <c r="G159" s="27">
        <f t="shared" si="10"/>
        <v>0</v>
      </c>
      <c r="H159" s="99">
        <v>0</v>
      </c>
      <c r="I159" s="99">
        <v>0</v>
      </c>
      <c r="J159" s="28">
        <f t="shared" si="11"/>
        <v>0</v>
      </c>
      <c r="K159" s="101"/>
      <c r="L159" s="101"/>
      <c r="M159" s="28">
        <f t="shared" si="12"/>
        <v>0</v>
      </c>
      <c r="N159" s="27">
        <f t="shared" si="13"/>
        <v>0</v>
      </c>
      <c r="O159" s="28">
        <f t="shared" si="14"/>
        <v>0</v>
      </c>
    </row>
    <row r="160" spans="2:15" s="10" customFormat="1" ht="21" customHeight="1" hidden="1">
      <c r="B160" s="29">
        <v>145</v>
      </c>
      <c r="C160" s="95"/>
      <c r="D160" s="127"/>
      <c r="E160" s="127"/>
      <c r="F160" s="96"/>
      <c r="G160" s="27">
        <f t="shared" si="10"/>
        <v>0</v>
      </c>
      <c r="H160" s="99">
        <v>0</v>
      </c>
      <c r="I160" s="99">
        <v>0</v>
      </c>
      <c r="J160" s="28">
        <f t="shared" si="11"/>
        <v>0</v>
      </c>
      <c r="K160" s="101"/>
      <c r="L160" s="101"/>
      <c r="M160" s="28">
        <f t="shared" si="12"/>
        <v>0</v>
      </c>
      <c r="N160" s="27">
        <f t="shared" si="13"/>
        <v>0</v>
      </c>
      <c r="O160" s="28">
        <f t="shared" si="14"/>
        <v>0</v>
      </c>
    </row>
    <row r="161" spans="2:15" s="10" customFormat="1" ht="21" customHeight="1" hidden="1">
      <c r="B161" s="29">
        <v>146</v>
      </c>
      <c r="C161" s="95"/>
      <c r="D161" s="127"/>
      <c r="E161" s="127"/>
      <c r="F161" s="96"/>
      <c r="G161" s="27">
        <f t="shared" si="10"/>
        <v>0</v>
      </c>
      <c r="H161" s="99">
        <v>0</v>
      </c>
      <c r="I161" s="99">
        <v>0</v>
      </c>
      <c r="J161" s="28">
        <f t="shared" si="11"/>
        <v>0</v>
      </c>
      <c r="K161" s="101"/>
      <c r="L161" s="101"/>
      <c r="M161" s="28">
        <f t="shared" si="12"/>
        <v>0</v>
      </c>
      <c r="N161" s="27">
        <f t="shared" si="13"/>
        <v>0</v>
      </c>
      <c r="O161" s="28">
        <f t="shared" si="14"/>
        <v>0</v>
      </c>
    </row>
    <row r="162" spans="2:15" s="10" customFormat="1" ht="21" customHeight="1" hidden="1">
      <c r="B162" s="29">
        <v>147</v>
      </c>
      <c r="C162" s="95"/>
      <c r="D162" s="127"/>
      <c r="E162" s="127"/>
      <c r="F162" s="96"/>
      <c r="G162" s="27">
        <f t="shared" si="10"/>
        <v>0</v>
      </c>
      <c r="H162" s="99">
        <v>0</v>
      </c>
      <c r="I162" s="99">
        <v>0</v>
      </c>
      <c r="J162" s="28">
        <f t="shared" si="11"/>
        <v>0</v>
      </c>
      <c r="K162" s="101"/>
      <c r="L162" s="101"/>
      <c r="M162" s="28">
        <f t="shared" si="12"/>
        <v>0</v>
      </c>
      <c r="N162" s="27">
        <f t="shared" si="13"/>
        <v>0</v>
      </c>
      <c r="O162" s="28">
        <f t="shared" si="14"/>
        <v>0</v>
      </c>
    </row>
    <row r="163" spans="2:15" s="10" customFormat="1" ht="21" customHeight="1" hidden="1">
      <c r="B163" s="29">
        <v>148</v>
      </c>
      <c r="C163" s="95"/>
      <c r="D163" s="127"/>
      <c r="E163" s="127"/>
      <c r="F163" s="96"/>
      <c r="G163" s="27">
        <f aca="true" t="shared" si="15" ref="G163:G215">F163*$D$11</f>
        <v>0</v>
      </c>
      <c r="H163" s="99">
        <v>0</v>
      </c>
      <c r="I163" s="99">
        <v>0</v>
      </c>
      <c r="J163" s="28">
        <f aca="true" t="shared" si="16" ref="J163:J194">H163+I163</f>
        <v>0</v>
      </c>
      <c r="K163" s="101"/>
      <c r="L163" s="101"/>
      <c r="M163" s="28">
        <f aca="true" t="shared" si="17" ref="M163:M194">IF(K163="Y",G163*25%,0)</f>
        <v>0</v>
      </c>
      <c r="N163" s="27">
        <f aca="true" t="shared" si="18" ref="N163:N194">IF(L163="Y",G163*25%,0)</f>
        <v>0</v>
      </c>
      <c r="O163" s="28">
        <f aca="true" t="shared" si="19" ref="O163:O194">J163+M163+N163</f>
        <v>0</v>
      </c>
    </row>
    <row r="164" spans="2:15" s="10" customFormat="1" ht="21" customHeight="1" hidden="1">
      <c r="B164" s="29">
        <v>149</v>
      </c>
      <c r="C164" s="95"/>
      <c r="D164" s="127"/>
      <c r="E164" s="127"/>
      <c r="F164" s="96"/>
      <c r="G164" s="27">
        <f t="shared" si="15"/>
        <v>0</v>
      </c>
      <c r="H164" s="99">
        <v>0</v>
      </c>
      <c r="I164" s="99">
        <v>0</v>
      </c>
      <c r="J164" s="28">
        <f t="shared" si="16"/>
        <v>0</v>
      </c>
      <c r="K164" s="101"/>
      <c r="L164" s="101"/>
      <c r="M164" s="28">
        <f t="shared" si="17"/>
        <v>0</v>
      </c>
      <c r="N164" s="27">
        <f t="shared" si="18"/>
        <v>0</v>
      </c>
      <c r="O164" s="28">
        <f t="shared" si="19"/>
        <v>0</v>
      </c>
    </row>
    <row r="165" spans="2:15" s="10" customFormat="1" ht="21" customHeight="1" hidden="1">
      <c r="B165" s="29">
        <v>150</v>
      </c>
      <c r="C165" s="95"/>
      <c r="D165" s="127"/>
      <c r="E165" s="127"/>
      <c r="F165" s="96"/>
      <c r="G165" s="27">
        <f t="shared" si="15"/>
        <v>0</v>
      </c>
      <c r="H165" s="99">
        <v>0</v>
      </c>
      <c r="I165" s="99">
        <v>0</v>
      </c>
      <c r="J165" s="28">
        <f t="shared" si="16"/>
        <v>0</v>
      </c>
      <c r="K165" s="101"/>
      <c r="L165" s="101"/>
      <c r="M165" s="28">
        <f t="shared" si="17"/>
        <v>0</v>
      </c>
      <c r="N165" s="27">
        <f t="shared" si="18"/>
        <v>0</v>
      </c>
      <c r="O165" s="28">
        <f t="shared" si="19"/>
        <v>0</v>
      </c>
    </row>
    <row r="166" spans="2:15" s="10" customFormat="1" ht="21" customHeight="1" hidden="1">
      <c r="B166" s="29">
        <v>151</v>
      </c>
      <c r="C166" s="95"/>
      <c r="D166" s="127"/>
      <c r="E166" s="127"/>
      <c r="F166" s="96"/>
      <c r="G166" s="27">
        <f t="shared" si="15"/>
        <v>0</v>
      </c>
      <c r="H166" s="99">
        <v>0</v>
      </c>
      <c r="I166" s="99">
        <v>0</v>
      </c>
      <c r="J166" s="28">
        <f t="shared" si="16"/>
        <v>0</v>
      </c>
      <c r="K166" s="101"/>
      <c r="L166" s="101"/>
      <c r="M166" s="28">
        <f t="shared" si="17"/>
        <v>0</v>
      </c>
      <c r="N166" s="27">
        <f t="shared" si="18"/>
        <v>0</v>
      </c>
      <c r="O166" s="28">
        <f t="shared" si="19"/>
        <v>0</v>
      </c>
    </row>
    <row r="167" spans="2:15" s="10" customFormat="1" ht="21" customHeight="1" hidden="1">
      <c r="B167" s="29">
        <v>152</v>
      </c>
      <c r="C167" s="95"/>
      <c r="D167" s="127"/>
      <c r="E167" s="127"/>
      <c r="F167" s="96"/>
      <c r="G167" s="27">
        <f t="shared" si="15"/>
        <v>0</v>
      </c>
      <c r="H167" s="99">
        <v>0</v>
      </c>
      <c r="I167" s="99">
        <v>0</v>
      </c>
      <c r="J167" s="28">
        <f t="shared" si="16"/>
        <v>0</v>
      </c>
      <c r="K167" s="101"/>
      <c r="L167" s="101"/>
      <c r="M167" s="28">
        <f t="shared" si="17"/>
        <v>0</v>
      </c>
      <c r="N167" s="27">
        <f t="shared" si="18"/>
        <v>0</v>
      </c>
      <c r="O167" s="28">
        <f t="shared" si="19"/>
        <v>0</v>
      </c>
    </row>
    <row r="168" spans="2:15" s="10" customFormat="1" ht="21" customHeight="1" hidden="1">
      <c r="B168" s="29">
        <v>153</v>
      </c>
      <c r="C168" s="95"/>
      <c r="D168" s="127"/>
      <c r="E168" s="127"/>
      <c r="F168" s="96"/>
      <c r="G168" s="27">
        <f t="shared" si="15"/>
        <v>0</v>
      </c>
      <c r="H168" s="99">
        <v>0</v>
      </c>
      <c r="I168" s="99">
        <v>0</v>
      </c>
      <c r="J168" s="28">
        <f t="shared" si="16"/>
        <v>0</v>
      </c>
      <c r="K168" s="101"/>
      <c r="L168" s="101"/>
      <c r="M168" s="28">
        <f t="shared" si="17"/>
        <v>0</v>
      </c>
      <c r="N168" s="27">
        <f t="shared" si="18"/>
        <v>0</v>
      </c>
      <c r="O168" s="28">
        <f t="shared" si="19"/>
        <v>0</v>
      </c>
    </row>
    <row r="169" spans="2:15" s="10" customFormat="1" ht="21" customHeight="1" hidden="1">
      <c r="B169" s="29">
        <v>154</v>
      </c>
      <c r="C169" s="95"/>
      <c r="D169" s="127"/>
      <c r="E169" s="127"/>
      <c r="F169" s="96"/>
      <c r="G169" s="27">
        <f t="shared" si="15"/>
        <v>0</v>
      </c>
      <c r="H169" s="99">
        <v>0</v>
      </c>
      <c r="I169" s="99">
        <v>0</v>
      </c>
      <c r="J169" s="28">
        <f t="shared" si="16"/>
        <v>0</v>
      </c>
      <c r="K169" s="101"/>
      <c r="L169" s="101"/>
      <c r="M169" s="28">
        <f t="shared" si="17"/>
        <v>0</v>
      </c>
      <c r="N169" s="27">
        <f t="shared" si="18"/>
        <v>0</v>
      </c>
      <c r="O169" s="28">
        <f t="shared" si="19"/>
        <v>0</v>
      </c>
    </row>
    <row r="170" spans="2:15" s="10" customFormat="1" ht="21" customHeight="1" hidden="1">
      <c r="B170" s="29">
        <v>155</v>
      </c>
      <c r="C170" s="95"/>
      <c r="D170" s="127"/>
      <c r="E170" s="127"/>
      <c r="F170" s="96"/>
      <c r="G170" s="27">
        <f t="shared" si="15"/>
        <v>0</v>
      </c>
      <c r="H170" s="99">
        <v>0</v>
      </c>
      <c r="I170" s="99">
        <v>0</v>
      </c>
      <c r="J170" s="28">
        <f t="shared" si="16"/>
        <v>0</v>
      </c>
      <c r="K170" s="101"/>
      <c r="L170" s="101"/>
      <c r="M170" s="28">
        <f t="shared" si="17"/>
        <v>0</v>
      </c>
      <c r="N170" s="27">
        <f t="shared" si="18"/>
        <v>0</v>
      </c>
      <c r="O170" s="28">
        <f t="shared" si="19"/>
        <v>0</v>
      </c>
    </row>
    <row r="171" spans="2:15" s="10" customFormat="1" ht="21" customHeight="1" hidden="1">
      <c r="B171" s="29">
        <v>156</v>
      </c>
      <c r="C171" s="95"/>
      <c r="D171" s="127"/>
      <c r="E171" s="127"/>
      <c r="F171" s="96"/>
      <c r="G171" s="27">
        <f t="shared" si="15"/>
        <v>0</v>
      </c>
      <c r="H171" s="99">
        <v>0</v>
      </c>
      <c r="I171" s="99">
        <v>0</v>
      </c>
      <c r="J171" s="28">
        <f t="shared" si="16"/>
        <v>0</v>
      </c>
      <c r="K171" s="101"/>
      <c r="L171" s="101"/>
      <c r="M171" s="28">
        <f t="shared" si="17"/>
        <v>0</v>
      </c>
      <c r="N171" s="27">
        <f t="shared" si="18"/>
        <v>0</v>
      </c>
      <c r="O171" s="28">
        <f t="shared" si="19"/>
        <v>0</v>
      </c>
    </row>
    <row r="172" spans="2:15" s="10" customFormat="1" ht="21" customHeight="1" hidden="1">
      <c r="B172" s="29">
        <v>157</v>
      </c>
      <c r="C172" s="95"/>
      <c r="D172" s="127"/>
      <c r="E172" s="127"/>
      <c r="F172" s="96"/>
      <c r="G172" s="27">
        <f t="shared" si="15"/>
        <v>0</v>
      </c>
      <c r="H172" s="99">
        <v>0</v>
      </c>
      <c r="I172" s="99">
        <v>0</v>
      </c>
      <c r="J172" s="28">
        <f t="shared" si="16"/>
        <v>0</v>
      </c>
      <c r="K172" s="101"/>
      <c r="L172" s="101"/>
      <c r="M172" s="28">
        <f t="shared" si="17"/>
        <v>0</v>
      </c>
      <c r="N172" s="27">
        <f t="shared" si="18"/>
        <v>0</v>
      </c>
      <c r="O172" s="28">
        <f t="shared" si="19"/>
        <v>0</v>
      </c>
    </row>
    <row r="173" spans="2:15" s="10" customFormat="1" ht="21" customHeight="1" hidden="1">
      <c r="B173" s="29">
        <v>158</v>
      </c>
      <c r="C173" s="95"/>
      <c r="D173" s="127"/>
      <c r="E173" s="127"/>
      <c r="F173" s="96"/>
      <c r="G173" s="27">
        <f t="shared" si="15"/>
        <v>0</v>
      </c>
      <c r="H173" s="99">
        <v>0</v>
      </c>
      <c r="I173" s="99">
        <v>0</v>
      </c>
      <c r="J173" s="28">
        <f t="shared" si="16"/>
        <v>0</v>
      </c>
      <c r="K173" s="101"/>
      <c r="L173" s="101"/>
      <c r="M173" s="28">
        <f t="shared" si="17"/>
        <v>0</v>
      </c>
      <c r="N173" s="27">
        <f t="shared" si="18"/>
        <v>0</v>
      </c>
      <c r="O173" s="28">
        <f t="shared" si="19"/>
        <v>0</v>
      </c>
    </row>
    <row r="174" spans="2:15" s="10" customFormat="1" ht="21" customHeight="1" hidden="1">
      <c r="B174" s="29">
        <v>159</v>
      </c>
      <c r="C174" s="95"/>
      <c r="D174" s="127"/>
      <c r="E174" s="127"/>
      <c r="F174" s="96"/>
      <c r="G174" s="27">
        <f t="shared" si="15"/>
        <v>0</v>
      </c>
      <c r="H174" s="99">
        <v>0</v>
      </c>
      <c r="I174" s="99">
        <v>0</v>
      </c>
      <c r="J174" s="28">
        <f t="shared" si="16"/>
        <v>0</v>
      </c>
      <c r="K174" s="101"/>
      <c r="L174" s="101"/>
      <c r="M174" s="28">
        <f t="shared" si="17"/>
        <v>0</v>
      </c>
      <c r="N174" s="27">
        <f t="shared" si="18"/>
        <v>0</v>
      </c>
      <c r="O174" s="28">
        <f t="shared" si="19"/>
        <v>0</v>
      </c>
    </row>
    <row r="175" spans="2:15" s="10" customFormat="1" ht="21" customHeight="1" hidden="1">
      <c r="B175" s="29">
        <v>160</v>
      </c>
      <c r="C175" s="95"/>
      <c r="D175" s="127"/>
      <c r="E175" s="127"/>
      <c r="F175" s="96"/>
      <c r="G175" s="27">
        <f t="shared" si="15"/>
        <v>0</v>
      </c>
      <c r="H175" s="99">
        <v>0</v>
      </c>
      <c r="I175" s="99">
        <v>0</v>
      </c>
      <c r="J175" s="28">
        <f t="shared" si="16"/>
        <v>0</v>
      </c>
      <c r="K175" s="101"/>
      <c r="L175" s="101"/>
      <c r="M175" s="28">
        <f t="shared" si="17"/>
        <v>0</v>
      </c>
      <c r="N175" s="27">
        <f t="shared" si="18"/>
        <v>0</v>
      </c>
      <c r="O175" s="28">
        <f t="shared" si="19"/>
        <v>0</v>
      </c>
    </row>
    <row r="176" spans="2:15" s="10" customFormat="1" ht="21" customHeight="1" hidden="1">
      <c r="B176" s="29">
        <v>161</v>
      </c>
      <c r="C176" s="95"/>
      <c r="D176" s="127"/>
      <c r="E176" s="127"/>
      <c r="F176" s="96"/>
      <c r="G176" s="27">
        <f t="shared" si="15"/>
        <v>0</v>
      </c>
      <c r="H176" s="99">
        <v>0</v>
      </c>
      <c r="I176" s="99">
        <v>0</v>
      </c>
      <c r="J176" s="28">
        <f t="shared" si="16"/>
        <v>0</v>
      </c>
      <c r="K176" s="101"/>
      <c r="L176" s="101"/>
      <c r="M176" s="28">
        <f t="shared" si="17"/>
        <v>0</v>
      </c>
      <c r="N176" s="27">
        <f t="shared" si="18"/>
        <v>0</v>
      </c>
      <c r="O176" s="28">
        <f t="shared" si="19"/>
        <v>0</v>
      </c>
    </row>
    <row r="177" spans="2:15" s="10" customFormat="1" ht="21" customHeight="1" hidden="1">
      <c r="B177" s="29">
        <v>162</v>
      </c>
      <c r="C177" s="95"/>
      <c r="D177" s="127"/>
      <c r="E177" s="127"/>
      <c r="F177" s="96"/>
      <c r="G177" s="27">
        <f t="shared" si="15"/>
        <v>0</v>
      </c>
      <c r="H177" s="99">
        <v>0</v>
      </c>
      <c r="I177" s="99">
        <v>0</v>
      </c>
      <c r="J177" s="28">
        <f t="shared" si="16"/>
        <v>0</v>
      </c>
      <c r="K177" s="101"/>
      <c r="L177" s="101"/>
      <c r="M177" s="28">
        <f t="shared" si="17"/>
        <v>0</v>
      </c>
      <c r="N177" s="27">
        <f t="shared" si="18"/>
        <v>0</v>
      </c>
      <c r="O177" s="28">
        <f t="shared" si="19"/>
        <v>0</v>
      </c>
    </row>
    <row r="178" spans="2:15" s="10" customFormat="1" ht="21" customHeight="1" hidden="1">
      <c r="B178" s="29">
        <v>163</v>
      </c>
      <c r="C178" s="95"/>
      <c r="D178" s="127"/>
      <c r="E178" s="127"/>
      <c r="F178" s="96"/>
      <c r="G178" s="27">
        <f t="shared" si="15"/>
        <v>0</v>
      </c>
      <c r="H178" s="99">
        <v>0</v>
      </c>
      <c r="I178" s="99">
        <v>0</v>
      </c>
      <c r="J178" s="28">
        <f t="shared" si="16"/>
        <v>0</v>
      </c>
      <c r="K178" s="101"/>
      <c r="L178" s="101"/>
      <c r="M178" s="28">
        <f t="shared" si="17"/>
        <v>0</v>
      </c>
      <c r="N178" s="27">
        <f t="shared" si="18"/>
        <v>0</v>
      </c>
      <c r="O178" s="28">
        <f t="shared" si="19"/>
        <v>0</v>
      </c>
    </row>
    <row r="179" spans="2:15" s="10" customFormat="1" ht="21" customHeight="1" hidden="1">
      <c r="B179" s="29">
        <v>164</v>
      </c>
      <c r="C179" s="95"/>
      <c r="D179" s="127"/>
      <c r="E179" s="127"/>
      <c r="F179" s="96"/>
      <c r="G179" s="27">
        <f t="shared" si="15"/>
        <v>0</v>
      </c>
      <c r="H179" s="99">
        <v>0</v>
      </c>
      <c r="I179" s="99">
        <v>0</v>
      </c>
      <c r="J179" s="28">
        <f t="shared" si="16"/>
        <v>0</v>
      </c>
      <c r="K179" s="101"/>
      <c r="L179" s="101"/>
      <c r="M179" s="28">
        <f t="shared" si="17"/>
        <v>0</v>
      </c>
      <c r="N179" s="27">
        <f t="shared" si="18"/>
        <v>0</v>
      </c>
      <c r="O179" s="28">
        <f t="shared" si="19"/>
        <v>0</v>
      </c>
    </row>
    <row r="180" spans="2:15" s="10" customFormat="1" ht="21" customHeight="1" hidden="1">
      <c r="B180" s="29">
        <v>165</v>
      </c>
      <c r="C180" s="95"/>
      <c r="D180" s="127"/>
      <c r="E180" s="127"/>
      <c r="F180" s="96"/>
      <c r="G180" s="27">
        <f t="shared" si="15"/>
        <v>0</v>
      </c>
      <c r="H180" s="99">
        <v>0</v>
      </c>
      <c r="I180" s="99">
        <v>0</v>
      </c>
      <c r="J180" s="28">
        <f t="shared" si="16"/>
        <v>0</v>
      </c>
      <c r="K180" s="101"/>
      <c r="L180" s="101"/>
      <c r="M180" s="28">
        <f t="shared" si="17"/>
        <v>0</v>
      </c>
      <c r="N180" s="27">
        <f t="shared" si="18"/>
        <v>0</v>
      </c>
      <c r="O180" s="28">
        <f t="shared" si="19"/>
        <v>0</v>
      </c>
    </row>
    <row r="181" spans="2:15" s="10" customFormat="1" ht="21" customHeight="1" hidden="1">
      <c r="B181" s="29">
        <v>166</v>
      </c>
      <c r="C181" s="95"/>
      <c r="D181" s="127"/>
      <c r="E181" s="127"/>
      <c r="F181" s="96"/>
      <c r="G181" s="27">
        <f t="shared" si="15"/>
        <v>0</v>
      </c>
      <c r="H181" s="99">
        <v>0</v>
      </c>
      <c r="I181" s="99">
        <v>0</v>
      </c>
      <c r="J181" s="28">
        <f t="shared" si="16"/>
        <v>0</v>
      </c>
      <c r="K181" s="101"/>
      <c r="L181" s="101"/>
      <c r="M181" s="28">
        <f t="shared" si="17"/>
        <v>0</v>
      </c>
      <c r="N181" s="27">
        <f t="shared" si="18"/>
        <v>0</v>
      </c>
      <c r="O181" s="28">
        <f t="shared" si="19"/>
        <v>0</v>
      </c>
    </row>
    <row r="182" spans="2:15" s="10" customFormat="1" ht="21" customHeight="1" hidden="1">
      <c r="B182" s="29">
        <v>167</v>
      </c>
      <c r="C182" s="95"/>
      <c r="D182" s="127"/>
      <c r="E182" s="127"/>
      <c r="F182" s="96"/>
      <c r="G182" s="27">
        <f t="shared" si="15"/>
        <v>0</v>
      </c>
      <c r="H182" s="99">
        <v>0</v>
      </c>
      <c r="I182" s="99">
        <v>0</v>
      </c>
      <c r="J182" s="28">
        <f t="shared" si="16"/>
        <v>0</v>
      </c>
      <c r="K182" s="101"/>
      <c r="L182" s="101"/>
      <c r="M182" s="28">
        <f t="shared" si="17"/>
        <v>0</v>
      </c>
      <c r="N182" s="27">
        <f t="shared" si="18"/>
        <v>0</v>
      </c>
      <c r="O182" s="28">
        <f t="shared" si="19"/>
        <v>0</v>
      </c>
    </row>
    <row r="183" spans="2:15" s="10" customFormat="1" ht="21" customHeight="1" hidden="1">
      <c r="B183" s="29">
        <v>168</v>
      </c>
      <c r="C183" s="95"/>
      <c r="D183" s="127"/>
      <c r="E183" s="127"/>
      <c r="F183" s="96"/>
      <c r="G183" s="27">
        <f t="shared" si="15"/>
        <v>0</v>
      </c>
      <c r="H183" s="99">
        <v>0</v>
      </c>
      <c r="I183" s="99">
        <v>0</v>
      </c>
      <c r="J183" s="28">
        <f t="shared" si="16"/>
        <v>0</v>
      </c>
      <c r="K183" s="101"/>
      <c r="L183" s="101"/>
      <c r="M183" s="28">
        <f t="shared" si="17"/>
        <v>0</v>
      </c>
      <c r="N183" s="27">
        <f t="shared" si="18"/>
        <v>0</v>
      </c>
      <c r="O183" s="28">
        <f t="shared" si="19"/>
        <v>0</v>
      </c>
    </row>
    <row r="184" spans="2:15" s="10" customFormat="1" ht="21" customHeight="1" hidden="1">
      <c r="B184" s="29">
        <v>169</v>
      </c>
      <c r="C184" s="95"/>
      <c r="D184" s="127"/>
      <c r="E184" s="127"/>
      <c r="F184" s="96"/>
      <c r="G184" s="27">
        <f t="shared" si="15"/>
        <v>0</v>
      </c>
      <c r="H184" s="99">
        <v>0</v>
      </c>
      <c r="I184" s="99">
        <v>0</v>
      </c>
      <c r="J184" s="28">
        <f t="shared" si="16"/>
        <v>0</v>
      </c>
      <c r="K184" s="101"/>
      <c r="L184" s="101"/>
      <c r="M184" s="28">
        <f t="shared" si="17"/>
        <v>0</v>
      </c>
      <c r="N184" s="27">
        <f t="shared" si="18"/>
        <v>0</v>
      </c>
      <c r="O184" s="28">
        <f t="shared" si="19"/>
        <v>0</v>
      </c>
    </row>
    <row r="185" spans="2:15" s="10" customFormat="1" ht="21" customHeight="1" hidden="1">
      <c r="B185" s="29">
        <v>170</v>
      </c>
      <c r="C185" s="95"/>
      <c r="D185" s="127"/>
      <c r="E185" s="127"/>
      <c r="F185" s="96"/>
      <c r="G185" s="27">
        <f t="shared" si="15"/>
        <v>0</v>
      </c>
      <c r="H185" s="99">
        <v>0</v>
      </c>
      <c r="I185" s="99">
        <v>0</v>
      </c>
      <c r="J185" s="28">
        <f t="shared" si="16"/>
        <v>0</v>
      </c>
      <c r="K185" s="101"/>
      <c r="L185" s="101"/>
      <c r="M185" s="28">
        <f t="shared" si="17"/>
        <v>0</v>
      </c>
      <c r="N185" s="27">
        <f t="shared" si="18"/>
        <v>0</v>
      </c>
      <c r="O185" s="28">
        <f t="shared" si="19"/>
        <v>0</v>
      </c>
    </row>
    <row r="186" spans="2:15" s="10" customFormat="1" ht="21" customHeight="1" hidden="1">
      <c r="B186" s="29">
        <v>171</v>
      </c>
      <c r="C186" s="95"/>
      <c r="D186" s="127"/>
      <c r="E186" s="127"/>
      <c r="F186" s="96"/>
      <c r="G186" s="27">
        <f t="shared" si="15"/>
        <v>0</v>
      </c>
      <c r="H186" s="99">
        <v>0</v>
      </c>
      <c r="I186" s="99">
        <v>0</v>
      </c>
      <c r="J186" s="28">
        <f t="shared" si="16"/>
        <v>0</v>
      </c>
      <c r="K186" s="101"/>
      <c r="L186" s="101"/>
      <c r="M186" s="28">
        <f t="shared" si="17"/>
        <v>0</v>
      </c>
      <c r="N186" s="27">
        <f t="shared" si="18"/>
        <v>0</v>
      </c>
      <c r="O186" s="28">
        <f t="shared" si="19"/>
        <v>0</v>
      </c>
    </row>
    <row r="187" spans="2:15" s="10" customFormat="1" ht="21" customHeight="1" hidden="1">
      <c r="B187" s="29">
        <v>172</v>
      </c>
      <c r="C187" s="95"/>
      <c r="D187" s="127"/>
      <c r="E187" s="127"/>
      <c r="F187" s="96"/>
      <c r="G187" s="27">
        <f t="shared" si="15"/>
        <v>0</v>
      </c>
      <c r="H187" s="99">
        <v>0</v>
      </c>
      <c r="I187" s="99">
        <v>0</v>
      </c>
      <c r="J187" s="28">
        <f t="shared" si="16"/>
        <v>0</v>
      </c>
      <c r="K187" s="101"/>
      <c r="L187" s="101"/>
      <c r="M187" s="28">
        <f t="shared" si="17"/>
        <v>0</v>
      </c>
      <c r="N187" s="27">
        <f t="shared" si="18"/>
        <v>0</v>
      </c>
      <c r="O187" s="28">
        <f t="shared" si="19"/>
        <v>0</v>
      </c>
    </row>
    <row r="188" spans="2:15" s="10" customFormat="1" ht="21" customHeight="1" hidden="1">
      <c r="B188" s="29">
        <v>173</v>
      </c>
      <c r="C188" s="95"/>
      <c r="D188" s="127"/>
      <c r="E188" s="127"/>
      <c r="F188" s="96"/>
      <c r="G188" s="27">
        <f t="shared" si="15"/>
        <v>0</v>
      </c>
      <c r="H188" s="99">
        <v>0</v>
      </c>
      <c r="I188" s="99">
        <v>0</v>
      </c>
      <c r="J188" s="28">
        <f t="shared" si="16"/>
        <v>0</v>
      </c>
      <c r="K188" s="101"/>
      <c r="L188" s="101"/>
      <c r="M188" s="28">
        <f t="shared" si="17"/>
        <v>0</v>
      </c>
      <c r="N188" s="27">
        <f t="shared" si="18"/>
        <v>0</v>
      </c>
      <c r="O188" s="28">
        <f t="shared" si="19"/>
        <v>0</v>
      </c>
    </row>
    <row r="189" spans="2:15" s="10" customFormat="1" ht="21" customHeight="1" hidden="1">
      <c r="B189" s="29">
        <v>174</v>
      </c>
      <c r="C189" s="95"/>
      <c r="D189" s="127"/>
      <c r="E189" s="127"/>
      <c r="F189" s="96"/>
      <c r="G189" s="27">
        <f t="shared" si="15"/>
        <v>0</v>
      </c>
      <c r="H189" s="99">
        <v>0</v>
      </c>
      <c r="I189" s="99">
        <v>0</v>
      </c>
      <c r="J189" s="28">
        <f t="shared" si="16"/>
        <v>0</v>
      </c>
      <c r="K189" s="101"/>
      <c r="L189" s="101"/>
      <c r="M189" s="28">
        <f t="shared" si="17"/>
        <v>0</v>
      </c>
      <c r="N189" s="27">
        <f t="shared" si="18"/>
        <v>0</v>
      </c>
      <c r="O189" s="28">
        <f t="shared" si="19"/>
        <v>0</v>
      </c>
    </row>
    <row r="190" spans="2:15" s="10" customFormat="1" ht="21" customHeight="1" hidden="1">
      <c r="B190" s="29">
        <v>175</v>
      </c>
      <c r="C190" s="95"/>
      <c r="D190" s="127"/>
      <c r="E190" s="127"/>
      <c r="F190" s="96"/>
      <c r="G190" s="27">
        <f t="shared" si="15"/>
        <v>0</v>
      </c>
      <c r="H190" s="99">
        <v>0</v>
      </c>
      <c r="I190" s="99">
        <v>0</v>
      </c>
      <c r="J190" s="28">
        <f t="shared" si="16"/>
        <v>0</v>
      </c>
      <c r="K190" s="101"/>
      <c r="L190" s="101"/>
      <c r="M190" s="28">
        <f t="shared" si="17"/>
        <v>0</v>
      </c>
      <c r="N190" s="27">
        <f t="shared" si="18"/>
        <v>0</v>
      </c>
      <c r="O190" s="28">
        <f t="shared" si="19"/>
        <v>0</v>
      </c>
    </row>
    <row r="191" spans="2:15" s="10" customFormat="1" ht="21" customHeight="1" hidden="1">
      <c r="B191" s="29">
        <v>176</v>
      </c>
      <c r="C191" s="95"/>
      <c r="D191" s="127"/>
      <c r="E191" s="127"/>
      <c r="F191" s="96"/>
      <c r="G191" s="27">
        <f t="shared" si="15"/>
        <v>0</v>
      </c>
      <c r="H191" s="99">
        <v>0</v>
      </c>
      <c r="I191" s="99">
        <v>0</v>
      </c>
      <c r="J191" s="28">
        <f t="shared" si="16"/>
        <v>0</v>
      </c>
      <c r="K191" s="101"/>
      <c r="L191" s="101"/>
      <c r="M191" s="28">
        <f t="shared" si="17"/>
        <v>0</v>
      </c>
      <c r="N191" s="27">
        <f t="shared" si="18"/>
        <v>0</v>
      </c>
      <c r="O191" s="28">
        <f t="shared" si="19"/>
        <v>0</v>
      </c>
    </row>
    <row r="192" spans="2:15" s="10" customFormat="1" ht="21" customHeight="1" hidden="1">
      <c r="B192" s="29">
        <v>177</v>
      </c>
      <c r="C192" s="95"/>
      <c r="D192" s="127"/>
      <c r="E192" s="127"/>
      <c r="F192" s="96"/>
      <c r="G192" s="27">
        <f t="shared" si="15"/>
        <v>0</v>
      </c>
      <c r="H192" s="99">
        <v>0</v>
      </c>
      <c r="I192" s="99">
        <v>0</v>
      </c>
      <c r="J192" s="28">
        <f t="shared" si="16"/>
        <v>0</v>
      </c>
      <c r="K192" s="101"/>
      <c r="L192" s="101"/>
      <c r="M192" s="28">
        <f t="shared" si="17"/>
        <v>0</v>
      </c>
      <c r="N192" s="27">
        <f t="shared" si="18"/>
        <v>0</v>
      </c>
      <c r="O192" s="28">
        <f t="shared" si="19"/>
        <v>0</v>
      </c>
    </row>
    <row r="193" spans="2:15" s="10" customFormat="1" ht="21" customHeight="1" hidden="1">
      <c r="B193" s="29">
        <v>178</v>
      </c>
      <c r="C193" s="95"/>
      <c r="D193" s="127"/>
      <c r="E193" s="127"/>
      <c r="F193" s="96"/>
      <c r="G193" s="27">
        <f t="shared" si="15"/>
        <v>0</v>
      </c>
      <c r="H193" s="99">
        <v>0</v>
      </c>
      <c r="I193" s="99">
        <v>0</v>
      </c>
      <c r="J193" s="28">
        <f t="shared" si="16"/>
        <v>0</v>
      </c>
      <c r="K193" s="101"/>
      <c r="L193" s="101"/>
      <c r="M193" s="28">
        <f t="shared" si="17"/>
        <v>0</v>
      </c>
      <c r="N193" s="27">
        <f t="shared" si="18"/>
        <v>0</v>
      </c>
      <c r="O193" s="28">
        <f t="shared" si="19"/>
        <v>0</v>
      </c>
    </row>
    <row r="194" spans="2:15" s="10" customFormat="1" ht="21" customHeight="1" hidden="1">
      <c r="B194" s="29">
        <v>179</v>
      </c>
      <c r="C194" s="95"/>
      <c r="D194" s="127"/>
      <c r="E194" s="127"/>
      <c r="F194" s="96"/>
      <c r="G194" s="27">
        <f t="shared" si="15"/>
        <v>0</v>
      </c>
      <c r="H194" s="99">
        <v>0</v>
      </c>
      <c r="I194" s="99">
        <v>0</v>
      </c>
      <c r="J194" s="28">
        <f t="shared" si="16"/>
        <v>0</v>
      </c>
      <c r="K194" s="101"/>
      <c r="L194" s="101"/>
      <c r="M194" s="28">
        <f t="shared" si="17"/>
        <v>0</v>
      </c>
      <c r="N194" s="27">
        <f t="shared" si="18"/>
        <v>0</v>
      </c>
      <c r="O194" s="28">
        <f t="shared" si="19"/>
        <v>0</v>
      </c>
    </row>
    <row r="195" spans="2:15" s="10" customFormat="1" ht="21" customHeight="1" hidden="1">
      <c r="B195" s="29">
        <v>180</v>
      </c>
      <c r="C195" s="95"/>
      <c r="D195" s="127"/>
      <c r="E195" s="127"/>
      <c r="F195" s="96"/>
      <c r="G195" s="27">
        <f t="shared" si="15"/>
        <v>0</v>
      </c>
      <c r="H195" s="99">
        <v>0</v>
      </c>
      <c r="I195" s="99">
        <v>0</v>
      </c>
      <c r="J195" s="28">
        <f aca="true" t="shared" si="20" ref="J195:J215">H195+I195</f>
        <v>0</v>
      </c>
      <c r="K195" s="101"/>
      <c r="L195" s="101"/>
      <c r="M195" s="28">
        <f aca="true" t="shared" si="21" ref="M195:M215">IF(K195="Y",G195*25%,0)</f>
        <v>0</v>
      </c>
      <c r="N195" s="27">
        <f aca="true" t="shared" si="22" ref="N195:N215">IF(L195="Y",G195*25%,0)</f>
        <v>0</v>
      </c>
      <c r="O195" s="28">
        <f aca="true" t="shared" si="23" ref="O195:O215">J195+M195+N195</f>
        <v>0</v>
      </c>
    </row>
    <row r="196" spans="2:15" s="10" customFormat="1" ht="21" customHeight="1" hidden="1">
      <c r="B196" s="29">
        <v>181</v>
      </c>
      <c r="C196" s="95"/>
      <c r="D196" s="127"/>
      <c r="E196" s="127"/>
      <c r="F196" s="96"/>
      <c r="G196" s="27">
        <f t="shared" si="15"/>
        <v>0</v>
      </c>
      <c r="H196" s="99">
        <v>0</v>
      </c>
      <c r="I196" s="99">
        <v>0</v>
      </c>
      <c r="J196" s="28">
        <f t="shared" si="20"/>
        <v>0</v>
      </c>
      <c r="K196" s="101"/>
      <c r="L196" s="101"/>
      <c r="M196" s="28">
        <f t="shared" si="21"/>
        <v>0</v>
      </c>
      <c r="N196" s="27">
        <f t="shared" si="22"/>
        <v>0</v>
      </c>
      <c r="O196" s="28">
        <f t="shared" si="23"/>
        <v>0</v>
      </c>
    </row>
    <row r="197" spans="2:15" s="10" customFormat="1" ht="21" customHeight="1" hidden="1">
      <c r="B197" s="29">
        <v>182</v>
      </c>
      <c r="C197" s="95"/>
      <c r="D197" s="127"/>
      <c r="E197" s="127"/>
      <c r="F197" s="96"/>
      <c r="G197" s="27">
        <f t="shared" si="15"/>
        <v>0</v>
      </c>
      <c r="H197" s="99">
        <v>0</v>
      </c>
      <c r="I197" s="99">
        <v>0</v>
      </c>
      <c r="J197" s="28">
        <f t="shared" si="20"/>
        <v>0</v>
      </c>
      <c r="K197" s="101"/>
      <c r="L197" s="101"/>
      <c r="M197" s="28">
        <f t="shared" si="21"/>
        <v>0</v>
      </c>
      <c r="N197" s="27">
        <f t="shared" si="22"/>
        <v>0</v>
      </c>
      <c r="O197" s="28">
        <f t="shared" si="23"/>
        <v>0</v>
      </c>
    </row>
    <row r="198" spans="2:15" s="10" customFormat="1" ht="21" customHeight="1" hidden="1">
      <c r="B198" s="29">
        <v>183</v>
      </c>
      <c r="C198" s="95"/>
      <c r="D198" s="127"/>
      <c r="E198" s="127"/>
      <c r="F198" s="96"/>
      <c r="G198" s="27">
        <f t="shared" si="15"/>
        <v>0</v>
      </c>
      <c r="H198" s="99">
        <v>0</v>
      </c>
      <c r="I198" s="99">
        <v>0</v>
      </c>
      <c r="J198" s="28">
        <f t="shared" si="20"/>
        <v>0</v>
      </c>
      <c r="K198" s="101"/>
      <c r="L198" s="101"/>
      <c r="M198" s="28">
        <f t="shared" si="21"/>
        <v>0</v>
      </c>
      <c r="N198" s="27">
        <f t="shared" si="22"/>
        <v>0</v>
      </c>
      <c r="O198" s="28">
        <f t="shared" si="23"/>
        <v>0</v>
      </c>
    </row>
    <row r="199" spans="2:15" s="10" customFormat="1" ht="21" customHeight="1" hidden="1">
      <c r="B199" s="29">
        <v>184</v>
      </c>
      <c r="C199" s="95"/>
      <c r="D199" s="127"/>
      <c r="E199" s="127"/>
      <c r="F199" s="96"/>
      <c r="G199" s="27">
        <f t="shared" si="15"/>
        <v>0</v>
      </c>
      <c r="H199" s="99">
        <v>0</v>
      </c>
      <c r="I199" s="99">
        <v>0</v>
      </c>
      <c r="J199" s="28">
        <f t="shared" si="20"/>
        <v>0</v>
      </c>
      <c r="K199" s="101"/>
      <c r="L199" s="101"/>
      <c r="M199" s="28">
        <f t="shared" si="21"/>
        <v>0</v>
      </c>
      <c r="N199" s="27">
        <f t="shared" si="22"/>
        <v>0</v>
      </c>
      <c r="O199" s="28">
        <f t="shared" si="23"/>
        <v>0</v>
      </c>
    </row>
    <row r="200" spans="2:15" s="10" customFormat="1" ht="21" customHeight="1" hidden="1">
      <c r="B200" s="29">
        <v>185</v>
      </c>
      <c r="C200" s="95"/>
      <c r="D200" s="127"/>
      <c r="E200" s="127"/>
      <c r="F200" s="96"/>
      <c r="G200" s="27">
        <f t="shared" si="15"/>
        <v>0</v>
      </c>
      <c r="H200" s="99">
        <v>0</v>
      </c>
      <c r="I200" s="99">
        <v>0</v>
      </c>
      <c r="J200" s="28">
        <f t="shared" si="20"/>
        <v>0</v>
      </c>
      <c r="K200" s="101"/>
      <c r="L200" s="101"/>
      <c r="M200" s="28">
        <f t="shared" si="21"/>
        <v>0</v>
      </c>
      <c r="N200" s="27">
        <f t="shared" si="22"/>
        <v>0</v>
      </c>
      <c r="O200" s="28">
        <f t="shared" si="23"/>
        <v>0</v>
      </c>
    </row>
    <row r="201" spans="2:15" s="10" customFormat="1" ht="21" customHeight="1" hidden="1">
      <c r="B201" s="29">
        <v>186</v>
      </c>
      <c r="C201" s="95"/>
      <c r="D201" s="127"/>
      <c r="E201" s="127"/>
      <c r="F201" s="96"/>
      <c r="G201" s="27">
        <f t="shared" si="15"/>
        <v>0</v>
      </c>
      <c r="H201" s="99">
        <v>0</v>
      </c>
      <c r="I201" s="99">
        <v>0</v>
      </c>
      <c r="J201" s="28">
        <f t="shared" si="20"/>
        <v>0</v>
      </c>
      <c r="K201" s="101"/>
      <c r="L201" s="101"/>
      <c r="M201" s="28">
        <f t="shared" si="21"/>
        <v>0</v>
      </c>
      <c r="N201" s="27">
        <f t="shared" si="22"/>
        <v>0</v>
      </c>
      <c r="O201" s="28">
        <f t="shared" si="23"/>
        <v>0</v>
      </c>
    </row>
    <row r="202" spans="2:15" s="10" customFormat="1" ht="21" customHeight="1" hidden="1">
      <c r="B202" s="29">
        <v>187</v>
      </c>
      <c r="C202" s="95"/>
      <c r="D202" s="127"/>
      <c r="E202" s="127"/>
      <c r="F202" s="96"/>
      <c r="G202" s="27">
        <f t="shared" si="15"/>
        <v>0</v>
      </c>
      <c r="H202" s="99">
        <v>0</v>
      </c>
      <c r="I202" s="99">
        <v>0</v>
      </c>
      <c r="J202" s="28">
        <f t="shared" si="20"/>
        <v>0</v>
      </c>
      <c r="K202" s="101"/>
      <c r="L202" s="101"/>
      <c r="M202" s="28">
        <f t="shared" si="21"/>
        <v>0</v>
      </c>
      <c r="N202" s="27">
        <f t="shared" si="22"/>
        <v>0</v>
      </c>
      <c r="O202" s="28">
        <f t="shared" si="23"/>
        <v>0</v>
      </c>
    </row>
    <row r="203" spans="2:15" s="10" customFormat="1" ht="21" customHeight="1" hidden="1">
      <c r="B203" s="29">
        <v>188</v>
      </c>
      <c r="C203" s="95"/>
      <c r="D203" s="127"/>
      <c r="E203" s="127"/>
      <c r="F203" s="96"/>
      <c r="G203" s="27">
        <f t="shared" si="15"/>
        <v>0</v>
      </c>
      <c r="H203" s="99">
        <v>0</v>
      </c>
      <c r="I203" s="99">
        <v>0</v>
      </c>
      <c r="J203" s="28">
        <f t="shared" si="20"/>
        <v>0</v>
      </c>
      <c r="K203" s="101"/>
      <c r="L203" s="101"/>
      <c r="M203" s="28">
        <f t="shared" si="21"/>
        <v>0</v>
      </c>
      <c r="N203" s="27">
        <f t="shared" si="22"/>
        <v>0</v>
      </c>
      <c r="O203" s="28">
        <f t="shared" si="23"/>
        <v>0</v>
      </c>
    </row>
    <row r="204" spans="2:15" s="10" customFormat="1" ht="21" customHeight="1" hidden="1">
      <c r="B204" s="29">
        <v>189</v>
      </c>
      <c r="C204" s="95"/>
      <c r="D204" s="127"/>
      <c r="E204" s="127"/>
      <c r="F204" s="96"/>
      <c r="G204" s="27">
        <f t="shared" si="15"/>
        <v>0</v>
      </c>
      <c r="H204" s="99">
        <v>0</v>
      </c>
      <c r="I204" s="99">
        <v>0</v>
      </c>
      <c r="J204" s="28">
        <f t="shared" si="20"/>
        <v>0</v>
      </c>
      <c r="K204" s="101"/>
      <c r="L204" s="101"/>
      <c r="M204" s="28">
        <f t="shared" si="21"/>
        <v>0</v>
      </c>
      <c r="N204" s="27">
        <f t="shared" si="22"/>
        <v>0</v>
      </c>
      <c r="O204" s="28">
        <f t="shared" si="23"/>
        <v>0</v>
      </c>
    </row>
    <row r="205" spans="2:15" s="10" customFormat="1" ht="21" customHeight="1" hidden="1">
      <c r="B205" s="29">
        <v>190</v>
      </c>
      <c r="C205" s="95"/>
      <c r="D205" s="127"/>
      <c r="E205" s="127"/>
      <c r="F205" s="96"/>
      <c r="G205" s="27">
        <f t="shared" si="15"/>
        <v>0</v>
      </c>
      <c r="H205" s="99">
        <v>0</v>
      </c>
      <c r="I205" s="99">
        <v>0</v>
      </c>
      <c r="J205" s="28">
        <f t="shared" si="20"/>
        <v>0</v>
      </c>
      <c r="K205" s="101"/>
      <c r="L205" s="101"/>
      <c r="M205" s="28">
        <f t="shared" si="21"/>
        <v>0</v>
      </c>
      <c r="N205" s="27">
        <f t="shared" si="22"/>
        <v>0</v>
      </c>
      <c r="O205" s="28">
        <f t="shared" si="23"/>
        <v>0</v>
      </c>
    </row>
    <row r="206" spans="2:15" s="10" customFormat="1" ht="21" customHeight="1" hidden="1">
      <c r="B206" s="29">
        <v>191</v>
      </c>
      <c r="C206" s="95"/>
      <c r="D206" s="127"/>
      <c r="E206" s="127"/>
      <c r="F206" s="96"/>
      <c r="G206" s="27">
        <f t="shared" si="15"/>
        <v>0</v>
      </c>
      <c r="H206" s="99">
        <v>0</v>
      </c>
      <c r="I206" s="99">
        <v>0</v>
      </c>
      <c r="J206" s="28">
        <f t="shared" si="20"/>
        <v>0</v>
      </c>
      <c r="K206" s="101"/>
      <c r="L206" s="101"/>
      <c r="M206" s="28">
        <f t="shared" si="21"/>
        <v>0</v>
      </c>
      <c r="N206" s="27">
        <f t="shared" si="22"/>
        <v>0</v>
      </c>
      <c r="O206" s="28">
        <f t="shared" si="23"/>
        <v>0</v>
      </c>
    </row>
    <row r="207" spans="2:15" s="10" customFormat="1" ht="21" customHeight="1" hidden="1">
      <c r="B207" s="29">
        <v>192</v>
      </c>
      <c r="C207" s="95"/>
      <c r="D207" s="127"/>
      <c r="E207" s="127"/>
      <c r="F207" s="96"/>
      <c r="G207" s="27">
        <f t="shared" si="15"/>
        <v>0</v>
      </c>
      <c r="H207" s="99">
        <v>0</v>
      </c>
      <c r="I207" s="99">
        <v>0</v>
      </c>
      <c r="J207" s="28">
        <f t="shared" si="20"/>
        <v>0</v>
      </c>
      <c r="K207" s="101"/>
      <c r="L207" s="101"/>
      <c r="M207" s="28">
        <f t="shared" si="21"/>
        <v>0</v>
      </c>
      <c r="N207" s="27">
        <f t="shared" si="22"/>
        <v>0</v>
      </c>
      <c r="O207" s="28">
        <f t="shared" si="23"/>
        <v>0</v>
      </c>
    </row>
    <row r="208" spans="2:15" s="10" customFormat="1" ht="21" customHeight="1" hidden="1">
      <c r="B208" s="29">
        <v>193</v>
      </c>
      <c r="C208" s="95"/>
      <c r="D208" s="127"/>
      <c r="E208" s="127"/>
      <c r="F208" s="96"/>
      <c r="G208" s="27">
        <f t="shared" si="15"/>
        <v>0</v>
      </c>
      <c r="H208" s="99">
        <v>0</v>
      </c>
      <c r="I208" s="99">
        <v>0</v>
      </c>
      <c r="J208" s="28">
        <f t="shared" si="20"/>
        <v>0</v>
      </c>
      <c r="K208" s="101"/>
      <c r="L208" s="101"/>
      <c r="M208" s="28">
        <f t="shared" si="21"/>
        <v>0</v>
      </c>
      <c r="N208" s="27">
        <f t="shared" si="22"/>
        <v>0</v>
      </c>
      <c r="O208" s="28">
        <f t="shared" si="23"/>
        <v>0</v>
      </c>
    </row>
    <row r="209" spans="2:15" s="10" customFormat="1" ht="21" customHeight="1" hidden="1">
      <c r="B209" s="29">
        <v>194</v>
      </c>
      <c r="C209" s="95"/>
      <c r="D209" s="127"/>
      <c r="E209" s="127"/>
      <c r="F209" s="96"/>
      <c r="G209" s="27">
        <f t="shared" si="15"/>
        <v>0</v>
      </c>
      <c r="H209" s="99">
        <v>0</v>
      </c>
      <c r="I209" s="99">
        <v>0</v>
      </c>
      <c r="J209" s="28">
        <f t="shared" si="20"/>
        <v>0</v>
      </c>
      <c r="K209" s="101"/>
      <c r="L209" s="101"/>
      <c r="M209" s="28">
        <f t="shared" si="21"/>
        <v>0</v>
      </c>
      <c r="N209" s="27">
        <f t="shared" si="22"/>
        <v>0</v>
      </c>
      <c r="O209" s="28">
        <f t="shared" si="23"/>
        <v>0</v>
      </c>
    </row>
    <row r="210" spans="2:15" s="10" customFormat="1" ht="21" customHeight="1" hidden="1">
      <c r="B210" s="29">
        <v>195</v>
      </c>
      <c r="C210" s="95"/>
      <c r="D210" s="127"/>
      <c r="E210" s="127"/>
      <c r="F210" s="96"/>
      <c r="G210" s="27">
        <f t="shared" si="15"/>
        <v>0</v>
      </c>
      <c r="H210" s="99">
        <v>0</v>
      </c>
      <c r="I210" s="99">
        <v>0</v>
      </c>
      <c r="J210" s="28">
        <f t="shared" si="20"/>
        <v>0</v>
      </c>
      <c r="K210" s="101"/>
      <c r="L210" s="101"/>
      <c r="M210" s="28">
        <f t="shared" si="21"/>
        <v>0</v>
      </c>
      <c r="N210" s="27">
        <f t="shared" si="22"/>
        <v>0</v>
      </c>
      <c r="O210" s="28">
        <f t="shared" si="23"/>
        <v>0</v>
      </c>
    </row>
    <row r="211" spans="2:15" s="10" customFormat="1" ht="21" customHeight="1" hidden="1">
      <c r="B211" s="29">
        <v>196</v>
      </c>
      <c r="C211" s="95"/>
      <c r="D211" s="127"/>
      <c r="E211" s="127"/>
      <c r="F211" s="96"/>
      <c r="G211" s="27">
        <f t="shared" si="15"/>
        <v>0</v>
      </c>
      <c r="H211" s="99">
        <v>0</v>
      </c>
      <c r="I211" s="99">
        <v>0</v>
      </c>
      <c r="J211" s="28">
        <f t="shared" si="20"/>
        <v>0</v>
      </c>
      <c r="K211" s="101"/>
      <c r="L211" s="101"/>
      <c r="M211" s="28">
        <f t="shared" si="21"/>
        <v>0</v>
      </c>
      <c r="N211" s="27">
        <f t="shared" si="22"/>
        <v>0</v>
      </c>
      <c r="O211" s="28">
        <f t="shared" si="23"/>
        <v>0</v>
      </c>
    </row>
    <row r="212" spans="2:15" s="10" customFormat="1" ht="21" customHeight="1" hidden="1">
      <c r="B212" s="29">
        <v>197</v>
      </c>
      <c r="C212" s="95"/>
      <c r="D212" s="127"/>
      <c r="E212" s="127"/>
      <c r="F212" s="96"/>
      <c r="G212" s="27">
        <f t="shared" si="15"/>
        <v>0</v>
      </c>
      <c r="H212" s="99">
        <v>0</v>
      </c>
      <c r="I212" s="99">
        <v>0</v>
      </c>
      <c r="J212" s="28">
        <f t="shared" si="20"/>
        <v>0</v>
      </c>
      <c r="K212" s="101"/>
      <c r="L212" s="101"/>
      <c r="M212" s="28">
        <f t="shared" si="21"/>
        <v>0</v>
      </c>
      <c r="N212" s="27">
        <f t="shared" si="22"/>
        <v>0</v>
      </c>
      <c r="O212" s="28">
        <f t="shared" si="23"/>
        <v>0</v>
      </c>
    </row>
    <row r="213" spans="2:15" s="10" customFormat="1" ht="21" customHeight="1" hidden="1">
      <c r="B213" s="29">
        <v>198</v>
      </c>
      <c r="C213" s="95"/>
      <c r="D213" s="127"/>
      <c r="E213" s="127"/>
      <c r="F213" s="96"/>
      <c r="G213" s="27">
        <f t="shared" si="15"/>
        <v>0</v>
      </c>
      <c r="H213" s="99">
        <v>0</v>
      </c>
      <c r="I213" s="99">
        <v>0</v>
      </c>
      <c r="J213" s="28">
        <f t="shared" si="20"/>
        <v>0</v>
      </c>
      <c r="K213" s="101"/>
      <c r="L213" s="101"/>
      <c r="M213" s="28">
        <f t="shared" si="21"/>
        <v>0</v>
      </c>
      <c r="N213" s="27">
        <f t="shared" si="22"/>
        <v>0</v>
      </c>
      <c r="O213" s="28">
        <f t="shared" si="23"/>
        <v>0</v>
      </c>
    </row>
    <row r="214" spans="2:15" s="10" customFormat="1" ht="21" customHeight="1" hidden="1">
      <c r="B214" s="29">
        <v>199</v>
      </c>
      <c r="C214" s="95"/>
      <c r="D214" s="127"/>
      <c r="E214" s="127"/>
      <c r="F214" s="96"/>
      <c r="G214" s="27">
        <f t="shared" si="15"/>
        <v>0</v>
      </c>
      <c r="H214" s="99">
        <v>0</v>
      </c>
      <c r="I214" s="99">
        <v>0</v>
      </c>
      <c r="J214" s="28">
        <f t="shared" si="20"/>
        <v>0</v>
      </c>
      <c r="K214" s="101"/>
      <c r="L214" s="101"/>
      <c r="M214" s="28">
        <f t="shared" si="21"/>
        <v>0</v>
      </c>
      <c r="N214" s="27">
        <f t="shared" si="22"/>
        <v>0</v>
      </c>
      <c r="O214" s="28">
        <f t="shared" si="23"/>
        <v>0</v>
      </c>
    </row>
    <row r="215" spans="2:15" s="10" customFormat="1" ht="21" customHeight="1" hidden="1">
      <c r="B215" s="30">
        <v>200</v>
      </c>
      <c r="C215" s="97"/>
      <c r="D215" s="129"/>
      <c r="E215" s="130"/>
      <c r="F215" s="96"/>
      <c r="G215" s="27">
        <f t="shared" si="15"/>
        <v>0</v>
      </c>
      <c r="H215" s="99">
        <v>0</v>
      </c>
      <c r="I215" s="99">
        <v>0</v>
      </c>
      <c r="J215" s="28">
        <f t="shared" si="20"/>
        <v>0</v>
      </c>
      <c r="K215" s="102"/>
      <c r="L215" s="102"/>
      <c r="M215" s="120">
        <f t="shared" si="21"/>
        <v>0</v>
      </c>
      <c r="N215" s="27">
        <f t="shared" si="22"/>
        <v>0</v>
      </c>
      <c r="O215" s="28">
        <f t="shared" si="23"/>
        <v>0</v>
      </c>
    </row>
    <row r="216" spans="2:15" s="10" customFormat="1" ht="21" customHeight="1" thickBot="1">
      <c r="B216" s="86"/>
      <c r="C216" s="86"/>
      <c r="D216" s="86"/>
      <c r="E216" s="86"/>
      <c r="F216" s="116">
        <f>SUM(F16:F215)</f>
        <v>0</v>
      </c>
      <c r="G216" s="117">
        <f>SUM(G16:G215)</f>
        <v>0</v>
      </c>
      <c r="H216" s="117">
        <f>SUM(H16:H215)</f>
        <v>0</v>
      </c>
      <c r="I216" s="117">
        <f>SUM(I16:I215)</f>
        <v>0</v>
      </c>
      <c r="J216" s="117">
        <f>SUM(J16:J215)</f>
        <v>0</v>
      </c>
      <c r="K216" s="88"/>
      <c r="L216" s="88"/>
      <c r="M216" s="117">
        <f>SUM(M16:M215)</f>
        <v>0</v>
      </c>
      <c r="N216" s="117">
        <f>SUM(N16:N215)</f>
        <v>0</v>
      </c>
      <c r="O216" s="117">
        <f>SUM(O16:O215)</f>
        <v>0</v>
      </c>
    </row>
    <row r="217" spans="6:9" ht="44.25" customHeight="1" thickTop="1">
      <c r="F217" s="121" t="str">
        <f>IF(F216&lt;&gt;100%,"Error Must equal 100%","")</f>
        <v>Error Must equal 100%</v>
      </c>
      <c r="G217" s="32">
        <f>IF(G216&lt;&gt;D11," Error Must equal Approved Repair Amount","")</f>
      </c>
      <c r="H217" s="12"/>
      <c r="I217" s="12"/>
    </row>
    <row r="218" spans="3:13" ht="21" customHeight="1">
      <c r="C218" s="2"/>
      <c r="E218" s="128" t="s">
        <v>41</v>
      </c>
      <c r="F218" s="128"/>
      <c r="G218" s="103">
        <v>0</v>
      </c>
      <c r="H218" s="10" t="s">
        <v>42</v>
      </c>
      <c r="M218" s="119">
        <f>IF(O216&lt;D11," Total Funding is less than Approved Repair Amount","")</f>
      </c>
    </row>
    <row r="219" s="10" customFormat="1" ht="18" customHeight="1"/>
    <row r="220" s="10" customFormat="1" ht="18" customHeight="1">
      <c r="B220" s="33"/>
    </row>
    <row r="371" spans="5:6" ht="12.75">
      <c r="E371" s="34" t="s">
        <v>12</v>
      </c>
      <c r="F371" s="35" t="s">
        <v>6</v>
      </c>
    </row>
    <row r="372" spans="5:6" ht="12.75">
      <c r="E372" s="34" t="s">
        <v>13</v>
      </c>
      <c r="F372" s="35" t="s">
        <v>7</v>
      </c>
    </row>
    <row r="373" ht="12.75">
      <c r="E373" s="34" t="s">
        <v>14</v>
      </c>
    </row>
    <row r="374" ht="12.75">
      <c r="E374" s="34" t="s">
        <v>32</v>
      </c>
    </row>
    <row r="375" ht="12.75">
      <c r="E375" s="34" t="s">
        <v>15</v>
      </c>
    </row>
    <row r="376" ht="12.75">
      <c r="E376" s="34" t="s">
        <v>16</v>
      </c>
    </row>
    <row r="377" ht="12.75">
      <c r="E377" s="34" t="s">
        <v>17</v>
      </c>
    </row>
    <row r="378" ht="12.75">
      <c r="E378" s="34" t="s">
        <v>18</v>
      </c>
    </row>
  </sheetData>
  <sheetProtection password="CBEB" sheet="1" objects="1" scenarios="1" selectLockedCells="1"/>
  <mergeCells count="208">
    <mergeCell ref="D33:E33"/>
    <mergeCell ref="D34:E34"/>
    <mergeCell ref="D15:E15"/>
    <mergeCell ref="D29:E29"/>
    <mergeCell ref="D30:E30"/>
    <mergeCell ref="D31:E31"/>
    <mergeCell ref="D32:E32"/>
    <mergeCell ref="D25:E25"/>
    <mergeCell ref="D26:E26"/>
    <mergeCell ref="D19:E19"/>
    <mergeCell ref="D20:E20"/>
    <mergeCell ref="D27:E27"/>
    <mergeCell ref="D28:E28"/>
    <mergeCell ref="D21:E21"/>
    <mergeCell ref="D22:E22"/>
    <mergeCell ref="D23:E23"/>
    <mergeCell ref="D24:E24"/>
    <mergeCell ref="K9:M9"/>
    <mergeCell ref="B2:O2"/>
    <mergeCell ref="D17:E17"/>
    <mergeCell ref="D18:E18"/>
    <mergeCell ref="D16:E16"/>
    <mergeCell ref="D5:E5"/>
    <mergeCell ref="D6:E6"/>
    <mergeCell ref="D7:E7"/>
    <mergeCell ref="D9:E9"/>
    <mergeCell ref="D45:E45"/>
    <mergeCell ref="D46:E46"/>
    <mergeCell ref="D35:E35"/>
    <mergeCell ref="D36:E36"/>
    <mergeCell ref="D37:E37"/>
    <mergeCell ref="D38:E38"/>
    <mergeCell ref="D39:E39"/>
    <mergeCell ref="D40:E40"/>
    <mergeCell ref="D41:E41"/>
    <mergeCell ref="D42:E42"/>
    <mergeCell ref="D43:E43"/>
    <mergeCell ref="D44:E44"/>
    <mergeCell ref="D57:E57"/>
    <mergeCell ref="D58:E58"/>
    <mergeCell ref="D47:E47"/>
    <mergeCell ref="D48:E48"/>
    <mergeCell ref="D49:E49"/>
    <mergeCell ref="D50:E50"/>
    <mergeCell ref="D51:E51"/>
    <mergeCell ref="D52:E52"/>
    <mergeCell ref="D53:E53"/>
    <mergeCell ref="D54:E54"/>
    <mergeCell ref="D55:E55"/>
    <mergeCell ref="D56:E56"/>
    <mergeCell ref="D69:E69"/>
    <mergeCell ref="D70:E70"/>
    <mergeCell ref="D59:E59"/>
    <mergeCell ref="D60:E60"/>
    <mergeCell ref="D61:E61"/>
    <mergeCell ref="D62:E62"/>
    <mergeCell ref="D63:E63"/>
    <mergeCell ref="D64:E64"/>
    <mergeCell ref="D65:E65"/>
    <mergeCell ref="D66:E66"/>
    <mergeCell ref="D67:E67"/>
    <mergeCell ref="D68:E68"/>
    <mergeCell ref="D81:E81"/>
    <mergeCell ref="D82:E82"/>
    <mergeCell ref="D71:E71"/>
    <mergeCell ref="D72:E72"/>
    <mergeCell ref="D73:E73"/>
    <mergeCell ref="D74:E74"/>
    <mergeCell ref="D75:E75"/>
    <mergeCell ref="D76:E76"/>
    <mergeCell ref="D77:E77"/>
    <mergeCell ref="D78:E78"/>
    <mergeCell ref="D79:E79"/>
    <mergeCell ref="D80:E80"/>
    <mergeCell ref="D93:E93"/>
    <mergeCell ref="D94:E94"/>
    <mergeCell ref="D83:E83"/>
    <mergeCell ref="D84:E84"/>
    <mergeCell ref="D85:E85"/>
    <mergeCell ref="D86:E86"/>
    <mergeCell ref="D87:E87"/>
    <mergeCell ref="D88:E88"/>
    <mergeCell ref="D89:E89"/>
    <mergeCell ref="D90:E90"/>
    <mergeCell ref="D91:E91"/>
    <mergeCell ref="D92:E92"/>
    <mergeCell ref="D105:E105"/>
    <mergeCell ref="D106:E106"/>
    <mergeCell ref="D95:E95"/>
    <mergeCell ref="D96:E96"/>
    <mergeCell ref="D97:E97"/>
    <mergeCell ref="D98:E98"/>
    <mergeCell ref="D99:E99"/>
    <mergeCell ref="D100:E100"/>
    <mergeCell ref="D101:E101"/>
    <mergeCell ref="D102:E102"/>
    <mergeCell ref="D103:E103"/>
    <mergeCell ref="D104:E104"/>
    <mergeCell ref="D117:E117"/>
    <mergeCell ref="D118:E118"/>
    <mergeCell ref="D107:E107"/>
    <mergeCell ref="D108:E108"/>
    <mergeCell ref="D109:E109"/>
    <mergeCell ref="D110:E110"/>
    <mergeCell ref="D111:E111"/>
    <mergeCell ref="D112:E112"/>
    <mergeCell ref="D113:E113"/>
    <mergeCell ref="D114:E114"/>
    <mergeCell ref="D115:E115"/>
    <mergeCell ref="D116:E116"/>
    <mergeCell ref="D129:E129"/>
    <mergeCell ref="D130:E130"/>
    <mergeCell ref="D119:E119"/>
    <mergeCell ref="D120:E120"/>
    <mergeCell ref="D121:E121"/>
    <mergeCell ref="D122:E122"/>
    <mergeCell ref="D123:E123"/>
    <mergeCell ref="D124:E124"/>
    <mergeCell ref="D125:E125"/>
    <mergeCell ref="D126:E126"/>
    <mergeCell ref="D127:E127"/>
    <mergeCell ref="D128:E128"/>
    <mergeCell ref="D141:E141"/>
    <mergeCell ref="D142:E142"/>
    <mergeCell ref="D131:E131"/>
    <mergeCell ref="D132:E132"/>
    <mergeCell ref="D133:E133"/>
    <mergeCell ref="D134:E134"/>
    <mergeCell ref="D135:E135"/>
    <mergeCell ref="D136:E136"/>
    <mergeCell ref="D137:E137"/>
    <mergeCell ref="D138:E138"/>
    <mergeCell ref="D139:E139"/>
    <mergeCell ref="D140:E140"/>
    <mergeCell ref="D153:E153"/>
    <mergeCell ref="D154:E154"/>
    <mergeCell ref="D143:E143"/>
    <mergeCell ref="D144:E144"/>
    <mergeCell ref="D145:E145"/>
    <mergeCell ref="D146:E146"/>
    <mergeCell ref="D147:E147"/>
    <mergeCell ref="D148:E148"/>
    <mergeCell ref="D149:E149"/>
    <mergeCell ref="D150:E150"/>
    <mergeCell ref="D151:E151"/>
    <mergeCell ref="D152:E152"/>
    <mergeCell ref="D165:E165"/>
    <mergeCell ref="D166:E166"/>
    <mergeCell ref="D155:E155"/>
    <mergeCell ref="D156:E156"/>
    <mergeCell ref="D157:E157"/>
    <mergeCell ref="D158:E158"/>
    <mergeCell ref="D159:E159"/>
    <mergeCell ref="D160:E160"/>
    <mergeCell ref="D161:E161"/>
    <mergeCell ref="D162:E162"/>
    <mergeCell ref="D163:E163"/>
    <mergeCell ref="D164:E164"/>
    <mergeCell ref="D177:E177"/>
    <mergeCell ref="D178:E178"/>
    <mergeCell ref="D167:E167"/>
    <mergeCell ref="D168:E168"/>
    <mergeCell ref="D169:E169"/>
    <mergeCell ref="D170:E170"/>
    <mergeCell ref="D171:E171"/>
    <mergeCell ref="D172:E172"/>
    <mergeCell ref="D173:E173"/>
    <mergeCell ref="D174:E174"/>
    <mergeCell ref="D175:E175"/>
    <mergeCell ref="D176:E176"/>
    <mergeCell ref="D192:E192"/>
    <mergeCell ref="D193:E193"/>
    <mergeCell ref="D179:E179"/>
    <mergeCell ref="D180:E180"/>
    <mergeCell ref="D181:E181"/>
    <mergeCell ref="D182:E182"/>
    <mergeCell ref="D183:E183"/>
    <mergeCell ref="D184:E184"/>
    <mergeCell ref="D201:E201"/>
    <mergeCell ref="D202:E202"/>
    <mergeCell ref="D185:E185"/>
    <mergeCell ref="D186:E186"/>
    <mergeCell ref="D195:E195"/>
    <mergeCell ref="D187:E187"/>
    <mergeCell ref="D188:E188"/>
    <mergeCell ref="D189:E189"/>
    <mergeCell ref="D190:E190"/>
    <mergeCell ref="D191:E191"/>
    <mergeCell ref="D209:E209"/>
    <mergeCell ref="D210:E210"/>
    <mergeCell ref="D194:E194"/>
    <mergeCell ref="D196:E196"/>
    <mergeCell ref="D197:E197"/>
    <mergeCell ref="D198:E198"/>
    <mergeCell ref="D204:E204"/>
    <mergeCell ref="D203:E203"/>
    <mergeCell ref="D199:E199"/>
    <mergeCell ref="D200:E200"/>
    <mergeCell ref="D205:E205"/>
    <mergeCell ref="D206:E206"/>
    <mergeCell ref="D207:E207"/>
    <mergeCell ref="D208:E208"/>
    <mergeCell ref="D211:E211"/>
    <mergeCell ref="E218:F218"/>
    <mergeCell ref="D212:E212"/>
    <mergeCell ref="D213:E213"/>
    <mergeCell ref="D214:E214"/>
    <mergeCell ref="D215:E215"/>
  </mergeCells>
  <conditionalFormatting sqref="O216">
    <cfRule type="cellIs" priority="1" dxfId="4" operator="lessThan" stopIfTrue="1">
      <formula>$D$11</formula>
    </cfRule>
  </conditionalFormatting>
  <conditionalFormatting sqref="F217">
    <cfRule type="expression" priority="2" dxfId="5" stopIfTrue="1">
      <formula>$D$13=0</formula>
    </cfRule>
  </conditionalFormatting>
  <dataValidations count="2">
    <dataValidation type="list" allowBlank="1" showInputMessage="1" showErrorMessage="1" promptTitle="Contributing or Non-Contributing" prompt="Is the Territorial Authority contributing (Y) or non-contributing (N) to the claim." sqref="L16:L19 L21:L215">
      <formula1>YNList</formula1>
    </dataValidation>
    <dataValidation type="list" allowBlank="1" showInputMessage="1" showErrorMessage="1" promptTitle="Eligble for FAP" prompt="If eligble for Weathertight Assistance Package funding enter Y(es), otherwise N(o)." errorTitle="Incorrect Entry" error="Enter Y(es) of N(o)" sqref="K16:K215">
      <formula1>YNList</formula1>
    </dataValidation>
  </dataValidations>
  <printOptions horizontalCentered="1" verticalCentered="1"/>
  <pageMargins left="0.7480314960629921" right="0.7480314960629921" top="0.51" bottom="0.5" header="0.5118110236220472" footer="0.5118110236220472"/>
  <pageSetup horizontalDpi="600" verticalDpi="600" orientation="landscape" paperSize="9" scale="54" r:id="rId3"/>
  <rowBreaks count="7" manualBreakCount="7">
    <brk id="35" min="1" max="14" man="1"/>
    <brk id="60" min="1" max="14" man="1"/>
    <brk id="85" min="1" max="14" man="1"/>
    <brk id="110" min="1" max="14" man="1"/>
    <brk id="135" min="1" max="14" man="1"/>
    <brk id="160" min="1" max="14" man="1"/>
    <brk id="190" min="1" max="14" man="1"/>
  </rowBreaks>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W220"/>
  <sheetViews>
    <sheetView view="pageBreakPreview" zoomScale="75" zoomScaleSheetLayoutView="75" zoomScalePageLayoutView="0" workbookViewId="0" topLeftCell="D1">
      <selection activeCell="I16" sqref="I16"/>
    </sheetView>
  </sheetViews>
  <sheetFormatPr defaultColWidth="9.140625" defaultRowHeight="12.75"/>
  <cols>
    <col min="1" max="1" width="2.140625" style="42" customWidth="1"/>
    <col min="2" max="2" width="6.57421875" style="79" customWidth="1"/>
    <col min="3" max="3" width="39.140625" style="42" customWidth="1"/>
    <col min="4" max="4" width="17.7109375" style="42" customWidth="1"/>
    <col min="5" max="5" width="42.7109375" style="42" customWidth="1"/>
    <col min="6" max="6" width="9.421875" style="42" customWidth="1"/>
    <col min="7" max="7" width="18.28125" style="42" customWidth="1"/>
    <col min="8" max="8" width="17.28125" style="42" customWidth="1"/>
    <col min="9" max="9" width="27.57421875" style="42" customWidth="1"/>
    <col min="10" max="10" width="16.140625" style="42" customWidth="1"/>
    <col min="11" max="11" width="13.57421875" style="42" customWidth="1"/>
    <col min="12" max="12" width="16.421875" style="42" customWidth="1"/>
    <col min="13" max="13" width="17.421875" style="42" customWidth="1"/>
    <col min="14" max="14" width="13.421875" style="42" customWidth="1"/>
    <col min="15" max="15" width="17.140625" style="42" customWidth="1"/>
    <col min="16" max="16" width="3.00390625" style="42" customWidth="1"/>
    <col min="17" max="17" width="14.140625" style="42" customWidth="1"/>
    <col min="18" max="18" width="12.28125" style="42" customWidth="1"/>
    <col min="19" max="19" width="48.57421875" style="42" customWidth="1"/>
    <col min="20" max="20" width="15.8515625" style="42" customWidth="1"/>
    <col min="21" max="21" width="13.140625" style="42" customWidth="1"/>
    <col min="22" max="22" width="13.8515625" style="42" customWidth="1"/>
    <col min="23" max="23" width="10.28125" style="42" customWidth="1"/>
    <col min="24" max="16384" width="9.140625" style="42" customWidth="1"/>
  </cols>
  <sheetData>
    <row r="1" ht="12.75">
      <c r="S1" s="42" t="s">
        <v>12</v>
      </c>
    </row>
    <row r="2" spans="2:23" ht="15.75">
      <c r="B2" s="148" t="s">
        <v>34</v>
      </c>
      <c r="C2" s="148"/>
      <c r="D2" s="148"/>
      <c r="E2" s="148"/>
      <c r="F2" s="148"/>
      <c r="G2" s="148"/>
      <c r="H2" s="148"/>
      <c r="I2" s="148"/>
      <c r="J2" s="148"/>
      <c r="K2" s="148"/>
      <c r="L2" s="148"/>
      <c r="M2" s="148"/>
      <c r="N2" s="148"/>
      <c r="O2" s="148"/>
      <c r="P2" s="43"/>
      <c r="Q2" s="43"/>
      <c r="R2" s="43"/>
      <c r="S2" s="42" t="s">
        <v>13</v>
      </c>
      <c r="T2" s="43"/>
      <c r="U2" s="43"/>
      <c r="V2" s="43"/>
      <c r="W2" s="43"/>
    </row>
    <row r="3" ht="12.75">
      <c r="S3" s="42" t="s">
        <v>14</v>
      </c>
    </row>
    <row r="4" spans="2:19" ht="12.75">
      <c r="B4" s="44"/>
      <c r="C4" s="45"/>
      <c r="D4" s="45"/>
      <c r="E4" s="45"/>
      <c r="F4" s="45"/>
      <c r="G4" s="45"/>
      <c r="H4" s="45"/>
      <c r="I4" s="45"/>
      <c r="J4" s="45"/>
      <c r="K4" s="45"/>
      <c r="L4" s="45"/>
      <c r="M4" s="45"/>
      <c r="N4" s="45"/>
      <c r="O4" s="46"/>
      <c r="P4" s="47"/>
      <c r="S4" s="42" t="s">
        <v>43</v>
      </c>
    </row>
    <row r="5" spans="2:19" s="48" customFormat="1" ht="18" customHeight="1">
      <c r="B5" s="49" t="s">
        <v>4</v>
      </c>
      <c r="D5" s="151">
        <f>'Costs &amp; Funding'!D5:E5</f>
        <v>0</v>
      </c>
      <c r="E5" s="152"/>
      <c r="G5" s="50" t="s">
        <v>33</v>
      </c>
      <c r="H5" s="51">
        <f>'Costs &amp; Funding'!H13</f>
        <v>0</v>
      </c>
      <c r="O5" s="52"/>
      <c r="P5" s="53"/>
      <c r="S5" s="42" t="s">
        <v>15</v>
      </c>
    </row>
    <row r="6" spans="2:19" s="48" customFormat="1" ht="18" customHeight="1">
      <c r="B6" s="54"/>
      <c r="D6" s="153">
        <f>'Costs &amp; Funding'!D6:E6</f>
        <v>0</v>
      </c>
      <c r="E6" s="154"/>
      <c r="O6" s="52"/>
      <c r="P6" s="53"/>
      <c r="S6" s="42" t="s">
        <v>16</v>
      </c>
    </row>
    <row r="7" spans="2:19" s="48" customFormat="1" ht="18" customHeight="1">
      <c r="B7" s="54"/>
      <c r="D7" s="155">
        <f>'Costs &amp; Funding'!D7:E7</f>
        <v>0</v>
      </c>
      <c r="E7" s="156"/>
      <c r="O7" s="52"/>
      <c r="P7" s="53"/>
      <c r="S7" s="42" t="s">
        <v>17</v>
      </c>
    </row>
    <row r="8" spans="2:19" s="48" customFormat="1" ht="15" customHeight="1">
      <c r="B8" s="54"/>
      <c r="O8" s="52"/>
      <c r="P8" s="53"/>
      <c r="S8" s="42" t="s">
        <v>18</v>
      </c>
    </row>
    <row r="9" spans="2:16" s="48" customFormat="1" ht="21" customHeight="1">
      <c r="B9" s="49" t="s">
        <v>40</v>
      </c>
      <c r="D9" s="145">
        <f>'Costs &amp; Funding'!D9:E9</f>
        <v>0</v>
      </c>
      <c r="E9" s="147"/>
      <c r="G9" s="55" t="s">
        <v>0</v>
      </c>
      <c r="H9" s="51">
        <f>'Costs &amp; Funding'!H9</f>
        <v>0</v>
      </c>
      <c r="J9" s="55" t="s">
        <v>1</v>
      </c>
      <c r="K9" s="145">
        <f>'Costs &amp; Funding'!K9:M9</f>
        <v>0</v>
      </c>
      <c r="L9" s="146"/>
      <c r="M9" s="147"/>
      <c r="O9" s="52"/>
      <c r="P9" s="53"/>
    </row>
    <row r="10" spans="2:16" s="48" customFormat="1" ht="8.25" customHeight="1">
      <c r="B10" s="54"/>
      <c r="O10" s="52"/>
      <c r="P10" s="53"/>
    </row>
    <row r="11" spans="2:16" s="48" customFormat="1" ht="21" customHeight="1">
      <c r="B11" s="49" t="s">
        <v>8</v>
      </c>
      <c r="D11" s="36">
        <f>'Costs &amp; Funding'!D11</f>
        <v>0</v>
      </c>
      <c r="F11" s="56"/>
      <c r="P11" s="57"/>
    </row>
    <row r="12" spans="2:16" s="48" customFormat="1" ht="9.75" customHeight="1">
      <c r="B12" s="49"/>
      <c r="D12" s="37"/>
      <c r="F12" s="56"/>
      <c r="P12" s="57"/>
    </row>
    <row r="13" spans="2:16" ht="21" customHeight="1">
      <c r="B13" s="49" t="s">
        <v>29</v>
      </c>
      <c r="C13" s="50"/>
      <c r="D13" s="38">
        <f>'Costs &amp; Funding'!D13</f>
        <v>0</v>
      </c>
      <c r="P13" s="58"/>
    </row>
    <row r="14" spans="1:15" s="48" customFormat="1" ht="18" customHeight="1">
      <c r="A14" s="59"/>
      <c r="B14" s="60"/>
      <c r="H14" s="60"/>
      <c r="J14" s="60"/>
      <c r="L14" s="60"/>
      <c r="M14" s="60"/>
      <c r="O14" s="61"/>
    </row>
    <row r="15" spans="2:15" ht="51.75" customHeight="1">
      <c r="B15" s="62" t="s">
        <v>5</v>
      </c>
      <c r="C15" s="63" t="s">
        <v>2</v>
      </c>
      <c r="D15" s="157" t="s">
        <v>9</v>
      </c>
      <c r="E15" s="158"/>
      <c r="F15" s="62" t="s">
        <v>30</v>
      </c>
      <c r="G15" s="62" t="s">
        <v>31</v>
      </c>
      <c r="H15" s="64" t="s">
        <v>28</v>
      </c>
      <c r="I15" s="65" t="s">
        <v>3</v>
      </c>
      <c r="J15" s="63" t="s">
        <v>11</v>
      </c>
      <c r="K15" s="66" t="s">
        <v>19</v>
      </c>
      <c r="L15" s="66" t="s">
        <v>24</v>
      </c>
      <c r="M15" s="110" t="s">
        <v>26</v>
      </c>
      <c r="N15" s="62" t="s">
        <v>20</v>
      </c>
      <c r="O15" s="64" t="s">
        <v>25</v>
      </c>
    </row>
    <row r="16" spans="2:15" s="48" customFormat="1" ht="21" customHeight="1" hidden="1">
      <c r="B16" s="67">
        <v>1</v>
      </c>
      <c r="C16" s="68">
        <f>IF('Costs &amp; Funding'!C16="","",'Costs &amp; Funding'!C16)</f>
      </c>
      <c r="D16" s="159">
        <f>IF('Costs &amp; Funding'!D16="","",'Costs &amp; Funding'!D16)</f>
      </c>
      <c r="E16" s="160"/>
      <c r="F16" s="39">
        <f>'Costs &amp; Funding'!$F16</f>
        <v>0</v>
      </c>
      <c r="G16" s="40">
        <f>'Costs &amp; Funding'!$G16</f>
        <v>0</v>
      </c>
      <c r="H16" s="41">
        <f>'Costs &amp; Funding'!I16</f>
        <v>0</v>
      </c>
      <c r="I16" s="104"/>
      <c r="J16" s="122" t="str">
        <f>IF(AND('Costs &amp; Funding'!$K16="Y",I16&lt;&gt;""),'Costs &amp; Funding'!$I16,"N/A")</f>
        <v>N/A</v>
      </c>
      <c r="K16" s="70" t="str">
        <f>IF(OR(J16="N/A",J16=0),"N/A","Enter $")</f>
        <v>N/A</v>
      </c>
      <c r="L16" s="107" t="str">
        <f>IF(OR(J16="N/A",J16=0),"N/A",0)</f>
        <v>N/A</v>
      </c>
      <c r="M16" s="71" t="str">
        <f aca="true" t="shared" si="0" ref="M16:M34">IF(OR(J16="N/A",J16=0),"N/A",J16+L16)</f>
        <v>N/A</v>
      </c>
      <c r="N16" s="69" t="str">
        <f aca="true" t="shared" si="1" ref="N16:N34">IF($M16="N/A","N/A","Enter $")</f>
        <v>N/A</v>
      </c>
      <c r="O16" s="108" t="str">
        <f>IF(OR(J16="N/A",J16=0),"N/A",0)</f>
        <v>N/A</v>
      </c>
    </row>
    <row r="17" spans="2:15" s="48" customFormat="1" ht="21" customHeight="1" hidden="1">
      <c r="B17" s="72">
        <v>2</v>
      </c>
      <c r="C17" s="73">
        <f>IF('Costs &amp; Funding'!C17="","",'Costs &amp; Funding'!C17)</f>
      </c>
      <c r="D17" s="143">
        <f>IF('Costs &amp; Funding'!D17="","",'Costs &amp; Funding'!D17)</f>
      </c>
      <c r="E17" s="144"/>
      <c r="F17" s="39">
        <f>'Costs &amp; Funding'!$F17</f>
        <v>0</v>
      </c>
      <c r="G17" s="40">
        <f>'Costs &amp; Funding'!$G17</f>
        <v>0</v>
      </c>
      <c r="H17" s="41">
        <f>'Costs &amp; Funding'!I17</f>
        <v>0</v>
      </c>
      <c r="I17" s="105"/>
      <c r="J17" s="71" t="str">
        <f>IF(AND('Costs &amp; Funding'!$K17="Y",I17&lt;&gt;""),'Costs &amp; Funding'!$I17,"N/A")</f>
        <v>N/A</v>
      </c>
      <c r="K17" s="70" t="str">
        <f aca="true" t="shared" si="2" ref="K17:K215">IF(OR(J17="N/A",J17=0),"N/A","Enter $")</f>
        <v>N/A</v>
      </c>
      <c r="L17" s="107" t="str">
        <f>IF(OR(J17="N/A",J17=0),"N/A",0)</f>
        <v>N/A</v>
      </c>
      <c r="M17" s="71" t="str">
        <f t="shared" si="0"/>
        <v>N/A</v>
      </c>
      <c r="N17" s="69" t="str">
        <f t="shared" si="1"/>
        <v>N/A</v>
      </c>
      <c r="O17" s="108" t="str">
        <f>IF(OR(J17="N/A",J17=0),"N/A",0)</f>
        <v>N/A</v>
      </c>
    </row>
    <row r="18" spans="2:15" s="48" customFormat="1" ht="21" customHeight="1" hidden="1">
      <c r="B18" s="72">
        <v>3</v>
      </c>
      <c r="C18" s="73">
        <f>IF('Costs &amp; Funding'!C18="","",'Costs &amp; Funding'!C18)</f>
      </c>
      <c r="D18" s="143">
        <f>IF('Costs &amp; Funding'!D18="","",'Costs &amp; Funding'!D18)</f>
      </c>
      <c r="E18" s="144"/>
      <c r="F18" s="39">
        <f>'Costs &amp; Funding'!$F18</f>
        <v>0</v>
      </c>
      <c r="G18" s="40">
        <f>'Costs &amp; Funding'!$G18</f>
        <v>0</v>
      </c>
      <c r="H18" s="41">
        <f>'Costs &amp; Funding'!I18</f>
        <v>0</v>
      </c>
      <c r="I18" s="105"/>
      <c r="J18" s="71" t="str">
        <f>IF(AND('Costs &amp; Funding'!$K18="Y",I18&lt;&gt;""),'Costs &amp; Funding'!$I18,"N/A")</f>
        <v>N/A</v>
      </c>
      <c r="K18" s="70" t="str">
        <f t="shared" si="2"/>
        <v>N/A</v>
      </c>
      <c r="L18" s="107" t="str">
        <f aca="true" t="shared" si="3" ref="L18:L81">IF(OR(J18="N/A",J18=0),"N/A",0)</f>
        <v>N/A</v>
      </c>
      <c r="M18" s="71" t="str">
        <f t="shared" si="0"/>
        <v>N/A</v>
      </c>
      <c r="N18" s="69" t="str">
        <f t="shared" si="1"/>
        <v>N/A</v>
      </c>
      <c r="O18" s="108" t="str">
        <f aca="true" t="shared" si="4" ref="O18:O81">IF(OR(J18="N/A",J18=0),"N/A",0)</f>
        <v>N/A</v>
      </c>
    </row>
    <row r="19" spans="2:15" s="48" customFormat="1" ht="21" customHeight="1" hidden="1">
      <c r="B19" s="72">
        <v>4</v>
      </c>
      <c r="C19" s="73">
        <f>IF('Costs &amp; Funding'!C19="","",'Costs &amp; Funding'!C19)</f>
      </c>
      <c r="D19" s="143">
        <f>IF('Costs &amp; Funding'!D19="","",'Costs &amp; Funding'!D19)</f>
      </c>
      <c r="E19" s="144"/>
      <c r="F19" s="39">
        <f>'Costs &amp; Funding'!$F19</f>
        <v>0</v>
      </c>
      <c r="G19" s="40">
        <f>'Costs &amp; Funding'!$G19</f>
        <v>0</v>
      </c>
      <c r="H19" s="41">
        <f>'Costs &amp; Funding'!I19</f>
        <v>0</v>
      </c>
      <c r="I19" s="105"/>
      <c r="J19" s="71" t="str">
        <f>IF(AND('Costs &amp; Funding'!$K19="Y",I19&lt;&gt;""),'Costs &amp; Funding'!$I19,"N/A")</f>
        <v>N/A</v>
      </c>
      <c r="K19" s="70" t="str">
        <f t="shared" si="2"/>
        <v>N/A</v>
      </c>
      <c r="L19" s="107" t="str">
        <f t="shared" si="3"/>
        <v>N/A</v>
      </c>
      <c r="M19" s="71" t="str">
        <f t="shared" si="0"/>
        <v>N/A</v>
      </c>
      <c r="N19" s="69" t="str">
        <f t="shared" si="1"/>
        <v>N/A</v>
      </c>
      <c r="O19" s="108" t="str">
        <f t="shared" si="4"/>
        <v>N/A</v>
      </c>
    </row>
    <row r="20" spans="2:15" s="48" customFormat="1" ht="21" customHeight="1" hidden="1">
      <c r="B20" s="72">
        <v>5</v>
      </c>
      <c r="C20" s="73">
        <f>IF('Costs &amp; Funding'!C20="","",'Costs &amp; Funding'!C20)</f>
      </c>
      <c r="D20" s="143">
        <f>IF('Costs &amp; Funding'!D20="","",'Costs &amp; Funding'!D20)</f>
      </c>
      <c r="E20" s="144"/>
      <c r="F20" s="39">
        <f>'Costs &amp; Funding'!$F20</f>
        <v>0</v>
      </c>
      <c r="G20" s="40">
        <f>'Costs &amp; Funding'!$G20</f>
        <v>0</v>
      </c>
      <c r="H20" s="41">
        <f>'Costs &amp; Funding'!I20</f>
        <v>0</v>
      </c>
      <c r="I20" s="105"/>
      <c r="J20" s="71" t="str">
        <f>IF(AND('Costs &amp; Funding'!$K20="Y",I20&lt;&gt;""),'Costs &amp; Funding'!$I20,"N/A")</f>
        <v>N/A</v>
      </c>
      <c r="K20" s="70" t="str">
        <f t="shared" si="2"/>
        <v>N/A</v>
      </c>
      <c r="L20" s="107" t="str">
        <f t="shared" si="3"/>
        <v>N/A</v>
      </c>
      <c r="M20" s="71" t="str">
        <f t="shared" si="0"/>
        <v>N/A</v>
      </c>
      <c r="N20" s="69" t="str">
        <f t="shared" si="1"/>
        <v>N/A</v>
      </c>
      <c r="O20" s="108" t="str">
        <f t="shared" si="4"/>
        <v>N/A</v>
      </c>
    </row>
    <row r="21" spans="2:15" s="48" customFormat="1" ht="21" customHeight="1" hidden="1">
      <c r="B21" s="72">
        <v>6</v>
      </c>
      <c r="C21" s="73">
        <f>IF('Costs &amp; Funding'!C21="","",'Costs &amp; Funding'!C21)</f>
      </c>
      <c r="D21" s="143">
        <f>IF('Costs &amp; Funding'!D21="","",'Costs &amp; Funding'!D21)</f>
      </c>
      <c r="E21" s="144"/>
      <c r="F21" s="39">
        <f>'Costs &amp; Funding'!$F21</f>
        <v>0</v>
      </c>
      <c r="G21" s="40">
        <f>'Costs &amp; Funding'!$G21</f>
        <v>0</v>
      </c>
      <c r="H21" s="41">
        <f>'Costs &amp; Funding'!I21</f>
        <v>0</v>
      </c>
      <c r="I21" s="105"/>
      <c r="J21" s="71" t="str">
        <f>IF(AND('Costs &amp; Funding'!$K21="Y",I21&lt;&gt;""),'Costs &amp; Funding'!$I21,"N/A")</f>
        <v>N/A</v>
      </c>
      <c r="K21" s="70" t="str">
        <f t="shared" si="2"/>
        <v>N/A</v>
      </c>
      <c r="L21" s="107" t="str">
        <f t="shared" si="3"/>
        <v>N/A</v>
      </c>
      <c r="M21" s="71" t="str">
        <f t="shared" si="0"/>
        <v>N/A</v>
      </c>
      <c r="N21" s="69" t="str">
        <f t="shared" si="1"/>
        <v>N/A</v>
      </c>
      <c r="O21" s="108" t="str">
        <f t="shared" si="4"/>
        <v>N/A</v>
      </c>
    </row>
    <row r="22" spans="2:15" s="48" customFormat="1" ht="21" customHeight="1" hidden="1">
      <c r="B22" s="72">
        <v>7</v>
      </c>
      <c r="C22" s="73">
        <f>IF('Costs &amp; Funding'!C22="","",'Costs &amp; Funding'!C22)</f>
      </c>
      <c r="D22" s="143">
        <f>IF('Costs &amp; Funding'!D22="","",'Costs &amp; Funding'!D22)</f>
      </c>
      <c r="E22" s="144"/>
      <c r="F22" s="39">
        <f>'Costs &amp; Funding'!$F22</f>
        <v>0</v>
      </c>
      <c r="G22" s="40">
        <f>'Costs &amp; Funding'!$G22</f>
        <v>0</v>
      </c>
      <c r="H22" s="41">
        <f>'Costs &amp; Funding'!I22</f>
        <v>0</v>
      </c>
      <c r="I22" s="105"/>
      <c r="J22" s="71" t="str">
        <f>IF(AND('Costs &amp; Funding'!$K22="Y",I22&lt;&gt;""),'Costs &amp; Funding'!$I22,"N/A")</f>
        <v>N/A</v>
      </c>
      <c r="K22" s="70" t="str">
        <f t="shared" si="2"/>
        <v>N/A</v>
      </c>
      <c r="L22" s="107" t="str">
        <f t="shared" si="3"/>
        <v>N/A</v>
      </c>
      <c r="M22" s="71" t="str">
        <f t="shared" si="0"/>
        <v>N/A</v>
      </c>
      <c r="N22" s="69" t="str">
        <f t="shared" si="1"/>
        <v>N/A</v>
      </c>
      <c r="O22" s="108" t="str">
        <f t="shared" si="4"/>
        <v>N/A</v>
      </c>
    </row>
    <row r="23" spans="2:15" s="48" customFormat="1" ht="21" customHeight="1" hidden="1">
      <c r="B23" s="72">
        <v>8</v>
      </c>
      <c r="C23" s="73">
        <f>IF('Costs &amp; Funding'!C23="","",'Costs &amp; Funding'!C23)</f>
      </c>
      <c r="D23" s="143">
        <f>IF('Costs &amp; Funding'!D23="","",'Costs &amp; Funding'!D23)</f>
      </c>
      <c r="E23" s="144"/>
      <c r="F23" s="39">
        <f>'Costs &amp; Funding'!$F23</f>
        <v>0</v>
      </c>
      <c r="G23" s="40">
        <f>'Costs &amp; Funding'!$G23</f>
        <v>0</v>
      </c>
      <c r="H23" s="41">
        <f>'Costs &amp; Funding'!I23</f>
        <v>0</v>
      </c>
      <c r="I23" s="105"/>
      <c r="J23" s="71" t="str">
        <f>IF(AND('Costs &amp; Funding'!$K23="Y",I23&lt;&gt;""),'Costs &amp; Funding'!$I23,"N/A")</f>
        <v>N/A</v>
      </c>
      <c r="K23" s="70" t="str">
        <f t="shared" si="2"/>
        <v>N/A</v>
      </c>
      <c r="L23" s="107" t="str">
        <f t="shared" si="3"/>
        <v>N/A</v>
      </c>
      <c r="M23" s="71" t="str">
        <f t="shared" si="0"/>
        <v>N/A</v>
      </c>
      <c r="N23" s="69" t="str">
        <f t="shared" si="1"/>
        <v>N/A</v>
      </c>
      <c r="O23" s="108" t="str">
        <f t="shared" si="4"/>
        <v>N/A</v>
      </c>
    </row>
    <row r="24" spans="2:15" s="48" customFormat="1" ht="21" customHeight="1" hidden="1">
      <c r="B24" s="72">
        <v>9</v>
      </c>
      <c r="C24" s="73">
        <f>IF('Costs &amp; Funding'!C24="","",'Costs &amp; Funding'!C24)</f>
      </c>
      <c r="D24" s="143">
        <f>IF('Costs &amp; Funding'!D24="","",'Costs &amp; Funding'!D24)</f>
      </c>
      <c r="E24" s="144"/>
      <c r="F24" s="39">
        <f>'Costs &amp; Funding'!$F24</f>
        <v>0</v>
      </c>
      <c r="G24" s="40">
        <f>'Costs &amp; Funding'!$G24</f>
        <v>0</v>
      </c>
      <c r="H24" s="41">
        <f>'Costs &amp; Funding'!I24</f>
        <v>0</v>
      </c>
      <c r="I24" s="105"/>
      <c r="J24" s="71" t="str">
        <f>IF(AND('Costs &amp; Funding'!$K24="Y",I24&lt;&gt;""),'Costs &amp; Funding'!$I24,"N/A")</f>
        <v>N/A</v>
      </c>
      <c r="K24" s="70" t="str">
        <f t="shared" si="2"/>
        <v>N/A</v>
      </c>
      <c r="L24" s="107" t="str">
        <f t="shared" si="3"/>
        <v>N/A</v>
      </c>
      <c r="M24" s="71" t="str">
        <f t="shared" si="0"/>
        <v>N/A</v>
      </c>
      <c r="N24" s="69" t="str">
        <f t="shared" si="1"/>
        <v>N/A</v>
      </c>
      <c r="O24" s="108" t="str">
        <f t="shared" si="4"/>
        <v>N/A</v>
      </c>
    </row>
    <row r="25" spans="2:15" s="48" customFormat="1" ht="21" customHeight="1" hidden="1">
      <c r="B25" s="72">
        <v>10</v>
      </c>
      <c r="C25" s="73">
        <f>IF('Costs &amp; Funding'!C25="","",'Costs &amp; Funding'!C25)</f>
      </c>
      <c r="D25" s="143">
        <f>IF('Costs &amp; Funding'!D25="","",'Costs &amp; Funding'!D25)</f>
      </c>
      <c r="E25" s="144"/>
      <c r="F25" s="39">
        <f>'Costs &amp; Funding'!$F25</f>
        <v>0</v>
      </c>
      <c r="G25" s="40">
        <f>'Costs &amp; Funding'!$G25</f>
        <v>0</v>
      </c>
      <c r="H25" s="41">
        <f>'Costs &amp; Funding'!I25</f>
        <v>0</v>
      </c>
      <c r="I25" s="105"/>
      <c r="J25" s="71" t="str">
        <f>IF(AND('Costs &amp; Funding'!$K25="Y",I25&lt;&gt;""),'Costs &amp; Funding'!$I25,"N/A")</f>
        <v>N/A</v>
      </c>
      <c r="K25" s="70" t="str">
        <f t="shared" si="2"/>
        <v>N/A</v>
      </c>
      <c r="L25" s="107" t="str">
        <f t="shared" si="3"/>
        <v>N/A</v>
      </c>
      <c r="M25" s="71" t="str">
        <f t="shared" si="0"/>
        <v>N/A</v>
      </c>
      <c r="N25" s="69" t="str">
        <f t="shared" si="1"/>
        <v>N/A</v>
      </c>
      <c r="O25" s="108" t="str">
        <f t="shared" si="4"/>
        <v>N/A</v>
      </c>
    </row>
    <row r="26" spans="2:15" s="48" customFormat="1" ht="21" customHeight="1" hidden="1">
      <c r="B26" s="72">
        <v>11</v>
      </c>
      <c r="C26" s="73">
        <f>IF('Costs &amp; Funding'!C26="","",'Costs &amp; Funding'!C26)</f>
      </c>
      <c r="D26" s="143">
        <f>IF('Costs &amp; Funding'!D26="","",'Costs &amp; Funding'!D26)</f>
      </c>
      <c r="E26" s="144"/>
      <c r="F26" s="39">
        <f>'Costs &amp; Funding'!$F26</f>
        <v>0</v>
      </c>
      <c r="G26" s="40">
        <f>'Costs &amp; Funding'!$G26</f>
        <v>0</v>
      </c>
      <c r="H26" s="41">
        <f>'Costs &amp; Funding'!I26</f>
        <v>0</v>
      </c>
      <c r="I26" s="105" t="s">
        <v>10</v>
      </c>
      <c r="J26" s="71" t="str">
        <f>IF(AND('Costs &amp; Funding'!$K26="Y",I26&lt;&gt;""),'Costs &amp; Funding'!$I26,"N/A")</f>
        <v>N/A</v>
      </c>
      <c r="K26" s="70" t="str">
        <f t="shared" si="2"/>
        <v>N/A</v>
      </c>
      <c r="L26" s="107" t="str">
        <f t="shared" si="3"/>
        <v>N/A</v>
      </c>
      <c r="M26" s="71" t="str">
        <f t="shared" si="0"/>
        <v>N/A</v>
      </c>
      <c r="N26" s="69" t="str">
        <f t="shared" si="1"/>
        <v>N/A</v>
      </c>
      <c r="O26" s="108" t="str">
        <f t="shared" si="4"/>
        <v>N/A</v>
      </c>
    </row>
    <row r="27" spans="2:15" s="48" customFormat="1" ht="21" customHeight="1" hidden="1">
      <c r="B27" s="72">
        <v>12</v>
      </c>
      <c r="C27" s="73">
        <f>IF('Costs &amp; Funding'!C27="","",'Costs &amp; Funding'!C27)</f>
      </c>
      <c r="D27" s="143">
        <f>IF('Costs &amp; Funding'!D27="","",'Costs &amp; Funding'!D27)</f>
      </c>
      <c r="E27" s="144"/>
      <c r="F27" s="39">
        <f>'Costs &amp; Funding'!$F27</f>
        <v>0</v>
      </c>
      <c r="G27" s="40">
        <f>'Costs &amp; Funding'!$G27</f>
        <v>0</v>
      </c>
      <c r="H27" s="41">
        <f>'Costs &amp; Funding'!I27</f>
        <v>0</v>
      </c>
      <c r="I27" s="105" t="s">
        <v>10</v>
      </c>
      <c r="J27" s="71" t="str">
        <f>IF(AND('Costs &amp; Funding'!$K27="Y",I27&lt;&gt;""),'Costs &amp; Funding'!$I27,"N/A")</f>
        <v>N/A</v>
      </c>
      <c r="K27" s="70" t="str">
        <f t="shared" si="2"/>
        <v>N/A</v>
      </c>
      <c r="L27" s="107" t="str">
        <f t="shared" si="3"/>
        <v>N/A</v>
      </c>
      <c r="M27" s="71" t="str">
        <f t="shared" si="0"/>
        <v>N/A</v>
      </c>
      <c r="N27" s="69" t="str">
        <f t="shared" si="1"/>
        <v>N/A</v>
      </c>
      <c r="O27" s="108" t="str">
        <f t="shared" si="4"/>
        <v>N/A</v>
      </c>
    </row>
    <row r="28" spans="2:15" s="48" customFormat="1" ht="21" customHeight="1" hidden="1">
      <c r="B28" s="72">
        <v>13</v>
      </c>
      <c r="C28" s="73">
        <f>IF('Costs &amp; Funding'!C28="","",'Costs &amp; Funding'!C28)</f>
      </c>
      <c r="D28" s="143">
        <f>IF('Costs &amp; Funding'!D28="","",'Costs &amp; Funding'!D28)</f>
      </c>
      <c r="E28" s="144"/>
      <c r="F28" s="39">
        <f>'Costs &amp; Funding'!$F28</f>
        <v>0</v>
      </c>
      <c r="G28" s="40">
        <f>'Costs &amp; Funding'!$G28</f>
        <v>0</v>
      </c>
      <c r="H28" s="41">
        <f>'Costs &amp; Funding'!I28</f>
        <v>0</v>
      </c>
      <c r="I28" s="105" t="s">
        <v>10</v>
      </c>
      <c r="J28" s="71" t="str">
        <f>IF(AND('Costs &amp; Funding'!$K28="Y",I28&lt;&gt;""),'Costs &amp; Funding'!$I28,"N/A")</f>
        <v>N/A</v>
      </c>
      <c r="K28" s="70" t="str">
        <f t="shared" si="2"/>
        <v>N/A</v>
      </c>
      <c r="L28" s="107" t="str">
        <f t="shared" si="3"/>
        <v>N/A</v>
      </c>
      <c r="M28" s="71" t="str">
        <f t="shared" si="0"/>
        <v>N/A</v>
      </c>
      <c r="N28" s="69" t="str">
        <f t="shared" si="1"/>
        <v>N/A</v>
      </c>
      <c r="O28" s="108" t="str">
        <f t="shared" si="4"/>
        <v>N/A</v>
      </c>
    </row>
    <row r="29" spans="2:15" s="48" customFormat="1" ht="21" customHeight="1" hidden="1">
      <c r="B29" s="72">
        <v>14</v>
      </c>
      <c r="C29" s="73">
        <f>IF('Costs &amp; Funding'!C29="","",'Costs &amp; Funding'!C29)</f>
      </c>
      <c r="D29" s="143">
        <f>IF('Costs &amp; Funding'!D29="","",'Costs &amp; Funding'!D29)</f>
      </c>
      <c r="E29" s="144"/>
      <c r="F29" s="39">
        <f>'Costs &amp; Funding'!$F29</f>
        <v>0</v>
      </c>
      <c r="G29" s="40">
        <f>'Costs &amp; Funding'!$G29</f>
        <v>0</v>
      </c>
      <c r="H29" s="41">
        <f>'Costs &amp; Funding'!I29</f>
        <v>0</v>
      </c>
      <c r="I29" s="105" t="s">
        <v>10</v>
      </c>
      <c r="J29" s="71" t="str">
        <f>IF(AND('Costs &amp; Funding'!$K29="Y",I29&lt;&gt;""),'Costs &amp; Funding'!$I29,"N/A")</f>
        <v>N/A</v>
      </c>
      <c r="K29" s="70" t="str">
        <f t="shared" si="2"/>
        <v>N/A</v>
      </c>
      <c r="L29" s="107" t="str">
        <f t="shared" si="3"/>
        <v>N/A</v>
      </c>
      <c r="M29" s="71" t="str">
        <f t="shared" si="0"/>
        <v>N/A</v>
      </c>
      <c r="N29" s="69" t="str">
        <f t="shared" si="1"/>
        <v>N/A</v>
      </c>
      <c r="O29" s="108" t="str">
        <f t="shared" si="4"/>
        <v>N/A</v>
      </c>
    </row>
    <row r="30" spans="2:15" s="48" customFormat="1" ht="21" customHeight="1" hidden="1">
      <c r="B30" s="72">
        <v>15</v>
      </c>
      <c r="C30" s="73">
        <f>IF('Costs &amp; Funding'!C30="","",'Costs &amp; Funding'!C30)</f>
      </c>
      <c r="D30" s="143">
        <f>IF('Costs &amp; Funding'!D30="","",'Costs &amp; Funding'!D30)</f>
      </c>
      <c r="E30" s="144"/>
      <c r="F30" s="39">
        <f>'Costs &amp; Funding'!$F30</f>
        <v>0</v>
      </c>
      <c r="G30" s="40">
        <f>'Costs &amp; Funding'!$G30</f>
        <v>0</v>
      </c>
      <c r="H30" s="41">
        <f>'Costs &amp; Funding'!I30</f>
        <v>0</v>
      </c>
      <c r="I30" s="105" t="s">
        <v>10</v>
      </c>
      <c r="J30" s="71" t="str">
        <f>IF(AND('Costs &amp; Funding'!$K30="Y",I30&lt;&gt;""),'Costs &amp; Funding'!$I30,"N/A")</f>
        <v>N/A</v>
      </c>
      <c r="K30" s="70" t="str">
        <f t="shared" si="2"/>
        <v>N/A</v>
      </c>
      <c r="L30" s="107" t="str">
        <f t="shared" si="3"/>
        <v>N/A</v>
      </c>
      <c r="M30" s="71" t="str">
        <f t="shared" si="0"/>
        <v>N/A</v>
      </c>
      <c r="N30" s="69" t="str">
        <f t="shared" si="1"/>
        <v>N/A</v>
      </c>
      <c r="O30" s="108" t="str">
        <f t="shared" si="4"/>
        <v>N/A</v>
      </c>
    </row>
    <row r="31" spans="2:15" s="48" customFormat="1" ht="21" customHeight="1" hidden="1">
      <c r="B31" s="72">
        <v>16</v>
      </c>
      <c r="C31" s="73">
        <f>IF('Costs &amp; Funding'!C31="","",'Costs &amp; Funding'!C31)</f>
      </c>
      <c r="D31" s="143">
        <f>IF('Costs &amp; Funding'!D31="","",'Costs &amp; Funding'!D31)</f>
      </c>
      <c r="E31" s="144"/>
      <c r="F31" s="39">
        <f>'Costs &amp; Funding'!$F31</f>
        <v>0</v>
      </c>
      <c r="G31" s="40">
        <f>'Costs &amp; Funding'!$G31</f>
        <v>0</v>
      </c>
      <c r="H31" s="41">
        <f>'Costs &amp; Funding'!I31</f>
        <v>0</v>
      </c>
      <c r="I31" s="105" t="s">
        <v>10</v>
      </c>
      <c r="J31" s="71" t="str">
        <f>IF(AND('Costs &amp; Funding'!$K31="Y",I31&lt;&gt;""),'Costs &amp; Funding'!$I31,"N/A")</f>
        <v>N/A</v>
      </c>
      <c r="K31" s="70" t="str">
        <f t="shared" si="2"/>
        <v>N/A</v>
      </c>
      <c r="L31" s="107" t="str">
        <f t="shared" si="3"/>
        <v>N/A</v>
      </c>
      <c r="M31" s="71" t="str">
        <f t="shared" si="0"/>
        <v>N/A</v>
      </c>
      <c r="N31" s="69" t="str">
        <f t="shared" si="1"/>
        <v>N/A</v>
      </c>
      <c r="O31" s="108" t="str">
        <f t="shared" si="4"/>
        <v>N/A</v>
      </c>
    </row>
    <row r="32" spans="2:15" s="48" customFormat="1" ht="21" customHeight="1" hidden="1">
      <c r="B32" s="72">
        <v>17</v>
      </c>
      <c r="C32" s="73">
        <f>IF('Costs &amp; Funding'!C32="","",'Costs &amp; Funding'!C32)</f>
      </c>
      <c r="D32" s="143">
        <f>IF('Costs &amp; Funding'!D32="","",'Costs &amp; Funding'!D32)</f>
      </c>
      <c r="E32" s="144"/>
      <c r="F32" s="39">
        <f>'Costs &amp; Funding'!$F32</f>
        <v>0</v>
      </c>
      <c r="G32" s="40">
        <f>'Costs &amp; Funding'!$G32</f>
        <v>0</v>
      </c>
      <c r="H32" s="41">
        <f>'Costs &amp; Funding'!I32</f>
        <v>0</v>
      </c>
      <c r="I32" s="105" t="s">
        <v>10</v>
      </c>
      <c r="J32" s="71" t="str">
        <f>IF(AND('Costs &amp; Funding'!$K32="Y",I32&lt;&gt;""),'Costs &amp; Funding'!$I32,"N/A")</f>
        <v>N/A</v>
      </c>
      <c r="K32" s="70" t="str">
        <f t="shared" si="2"/>
        <v>N/A</v>
      </c>
      <c r="L32" s="107" t="str">
        <f t="shared" si="3"/>
        <v>N/A</v>
      </c>
      <c r="M32" s="71" t="str">
        <f t="shared" si="0"/>
        <v>N/A</v>
      </c>
      <c r="N32" s="69" t="str">
        <f t="shared" si="1"/>
        <v>N/A</v>
      </c>
      <c r="O32" s="108" t="str">
        <f t="shared" si="4"/>
        <v>N/A</v>
      </c>
    </row>
    <row r="33" spans="2:15" s="48" customFormat="1" ht="21" customHeight="1" hidden="1">
      <c r="B33" s="72">
        <v>18</v>
      </c>
      <c r="C33" s="73">
        <f>IF('Costs &amp; Funding'!C33="","",'Costs &amp; Funding'!C33)</f>
      </c>
      <c r="D33" s="143">
        <f>IF('Costs &amp; Funding'!D33="","",'Costs &amp; Funding'!D33)</f>
      </c>
      <c r="E33" s="144"/>
      <c r="F33" s="39">
        <f>'Costs &amp; Funding'!$F33</f>
        <v>0</v>
      </c>
      <c r="G33" s="40">
        <f>'Costs &amp; Funding'!$G33</f>
        <v>0</v>
      </c>
      <c r="H33" s="41">
        <f>'Costs &amp; Funding'!I33</f>
        <v>0</v>
      </c>
      <c r="I33" s="105"/>
      <c r="J33" s="71" t="str">
        <f>IF(AND('Costs &amp; Funding'!$K33="Y",I33&lt;&gt;""),'Costs &amp; Funding'!$I33,"N/A")</f>
        <v>N/A</v>
      </c>
      <c r="K33" s="70" t="str">
        <f t="shared" si="2"/>
        <v>N/A</v>
      </c>
      <c r="L33" s="107" t="str">
        <f t="shared" si="3"/>
        <v>N/A</v>
      </c>
      <c r="M33" s="71" t="str">
        <f t="shared" si="0"/>
        <v>N/A</v>
      </c>
      <c r="N33" s="69" t="str">
        <f t="shared" si="1"/>
        <v>N/A</v>
      </c>
      <c r="O33" s="108" t="str">
        <f t="shared" si="4"/>
        <v>N/A</v>
      </c>
    </row>
    <row r="34" spans="2:15" s="48" customFormat="1" ht="21" customHeight="1" hidden="1">
      <c r="B34" s="72">
        <v>19</v>
      </c>
      <c r="C34" s="73">
        <f>IF('Costs &amp; Funding'!C34="","",'Costs &amp; Funding'!C34)</f>
      </c>
      <c r="D34" s="143">
        <f>IF('Costs &amp; Funding'!D34="","",'Costs &amp; Funding'!D34)</f>
      </c>
      <c r="E34" s="144"/>
      <c r="F34" s="39">
        <f>'Costs &amp; Funding'!$F34</f>
        <v>0</v>
      </c>
      <c r="G34" s="40">
        <f>'Costs &amp; Funding'!$G34</f>
        <v>0</v>
      </c>
      <c r="H34" s="41">
        <f>'Costs &amp; Funding'!I34</f>
        <v>0</v>
      </c>
      <c r="I34" s="105" t="s">
        <v>10</v>
      </c>
      <c r="J34" s="71" t="str">
        <f>IF(AND('Costs &amp; Funding'!$K34="Y",I34&lt;&gt;""),'Costs &amp; Funding'!$I34,"N/A")</f>
        <v>N/A</v>
      </c>
      <c r="K34" s="70" t="str">
        <f t="shared" si="2"/>
        <v>N/A</v>
      </c>
      <c r="L34" s="107" t="str">
        <f t="shared" si="3"/>
        <v>N/A</v>
      </c>
      <c r="M34" s="71" t="str">
        <f t="shared" si="0"/>
        <v>N/A</v>
      </c>
      <c r="N34" s="69" t="str">
        <f t="shared" si="1"/>
        <v>N/A</v>
      </c>
      <c r="O34" s="108" t="str">
        <f t="shared" si="4"/>
        <v>N/A</v>
      </c>
    </row>
    <row r="35" spans="2:15" s="48" customFormat="1" ht="21" customHeight="1" hidden="1">
      <c r="B35" s="72">
        <v>20</v>
      </c>
      <c r="C35" s="73">
        <f>IF('Costs &amp; Funding'!C35="","",'Costs &amp; Funding'!C35)</f>
      </c>
      <c r="D35" s="143">
        <f>IF('Costs &amp; Funding'!D35="","",'Costs &amp; Funding'!D35)</f>
      </c>
      <c r="E35" s="144"/>
      <c r="F35" s="39">
        <f>'Costs &amp; Funding'!$F35</f>
        <v>0</v>
      </c>
      <c r="G35" s="40">
        <f>'Costs &amp; Funding'!$G35</f>
        <v>0</v>
      </c>
      <c r="H35" s="41">
        <f>'Costs &amp; Funding'!I35</f>
        <v>0</v>
      </c>
      <c r="I35" s="105" t="s">
        <v>10</v>
      </c>
      <c r="J35" s="71" t="str">
        <f>IF(AND('Costs &amp; Funding'!$K35="Y",I35&lt;&gt;""),'Costs &amp; Funding'!$I35,"N/A")</f>
        <v>N/A</v>
      </c>
      <c r="K35" s="70" t="str">
        <f t="shared" si="2"/>
        <v>N/A</v>
      </c>
      <c r="L35" s="107" t="str">
        <f t="shared" si="3"/>
        <v>N/A</v>
      </c>
      <c r="M35" s="71" t="str">
        <f aca="true" t="shared" si="5" ref="M35:M98">IF(OR(J35="N/A",J35=0),"N/A",J35+L35)</f>
        <v>N/A</v>
      </c>
      <c r="N35" s="69" t="str">
        <f aca="true" t="shared" si="6" ref="N35:N98">IF($M35="N/A","N/A","Enter $")</f>
        <v>N/A</v>
      </c>
      <c r="O35" s="108" t="str">
        <f t="shared" si="4"/>
        <v>N/A</v>
      </c>
    </row>
    <row r="36" spans="2:15" s="48" customFormat="1" ht="21" customHeight="1" hidden="1">
      <c r="B36" s="72">
        <v>21</v>
      </c>
      <c r="C36" s="73">
        <f>IF('Costs &amp; Funding'!C36="","",'Costs &amp; Funding'!C36)</f>
      </c>
      <c r="D36" s="143">
        <f>IF('Costs &amp; Funding'!D36="","",'Costs &amp; Funding'!D36)</f>
      </c>
      <c r="E36" s="144"/>
      <c r="F36" s="39">
        <f>'Costs &amp; Funding'!$F36</f>
        <v>0</v>
      </c>
      <c r="G36" s="40">
        <f>'Costs &amp; Funding'!$G36</f>
        <v>0</v>
      </c>
      <c r="H36" s="41">
        <f>'Costs &amp; Funding'!I36</f>
        <v>0</v>
      </c>
      <c r="I36" s="105" t="s">
        <v>10</v>
      </c>
      <c r="J36" s="71" t="str">
        <f>IF(AND('Costs &amp; Funding'!$K36="Y",I36&lt;&gt;""),'Costs &amp; Funding'!$I36,"N/A")</f>
        <v>N/A</v>
      </c>
      <c r="K36" s="70" t="str">
        <f t="shared" si="2"/>
        <v>N/A</v>
      </c>
      <c r="L36" s="107" t="str">
        <f t="shared" si="3"/>
        <v>N/A</v>
      </c>
      <c r="M36" s="71" t="str">
        <f t="shared" si="5"/>
        <v>N/A</v>
      </c>
      <c r="N36" s="69" t="str">
        <f t="shared" si="6"/>
        <v>N/A</v>
      </c>
      <c r="O36" s="108" t="str">
        <f t="shared" si="4"/>
        <v>N/A</v>
      </c>
    </row>
    <row r="37" spans="2:15" s="48" customFormat="1" ht="21" customHeight="1" hidden="1">
      <c r="B37" s="72">
        <v>22</v>
      </c>
      <c r="C37" s="73">
        <f>IF('Costs &amp; Funding'!C37="","",'Costs &amp; Funding'!C37)</f>
      </c>
      <c r="D37" s="143">
        <f>IF('Costs &amp; Funding'!D37="","",'Costs &amp; Funding'!D37)</f>
      </c>
      <c r="E37" s="144"/>
      <c r="F37" s="39">
        <f>'Costs &amp; Funding'!$F37</f>
        <v>0</v>
      </c>
      <c r="G37" s="40">
        <f>'Costs &amp; Funding'!$G37</f>
        <v>0</v>
      </c>
      <c r="H37" s="41">
        <f>'Costs &amp; Funding'!I37</f>
        <v>0</v>
      </c>
      <c r="I37" s="105" t="s">
        <v>10</v>
      </c>
      <c r="J37" s="71" t="str">
        <f>IF(AND('Costs &amp; Funding'!$K37="Y",I37&lt;&gt;""),'Costs &amp; Funding'!$I37,"N/A")</f>
        <v>N/A</v>
      </c>
      <c r="K37" s="70" t="str">
        <f t="shared" si="2"/>
        <v>N/A</v>
      </c>
      <c r="L37" s="107" t="str">
        <f t="shared" si="3"/>
        <v>N/A</v>
      </c>
      <c r="M37" s="71" t="str">
        <f t="shared" si="5"/>
        <v>N/A</v>
      </c>
      <c r="N37" s="69" t="str">
        <f t="shared" si="6"/>
        <v>N/A</v>
      </c>
      <c r="O37" s="108" t="str">
        <f t="shared" si="4"/>
        <v>N/A</v>
      </c>
    </row>
    <row r="38" spans="2:15" s="48" customFormat="1" ht="21" customHeight="1" hidden="1">
      <c r="B38" s="72">
        <v>23</v>
      </c>
      <c r="C38" s="73">
        <f>IF('Costs &amp; Funding'!C38="","",'Costs &amp; Funding'!C38)</f>
      </c>
      <c r="D38" s="143">
        <f>IF('Costs &amp; Funding'!D38="","",'Costs &amp; Funding'!D38)</f>
      </c>
      <c r="E38" s="144"/>
      <c r="F38" s="39">
        <f>'Costs &amp; Funding'!$F38</f>
        <v>0</v>
      </c>
      <c r="G38" s="40">
        <f>'Costs &amp; Funding'!$G38</f>
        <v>0</v>
      </c>
      <c r="H38" s="41">
        <f>'Costs &amp; Funding'!I38</f>
        <v>0</v>
      </c>
      <c r="I38" s="105" t="s">
        <v>10</v>
      </c>
      <c r="J38" s="71" t="str">
        <f>IF(AND('Costs &amp; Funding'!$K38="Y",I38&lt;&gt;""),'Costs &amp; Funding'!$I38,"N/A")</f>
        <v>N/A</v>
      </c>
      <c r="K38" s="70" t="str">
        <f t="shared" si="2"/>
        <v>N/A</v>
      </c>
      <c r="L38" s="107" t="str">
        <f t="shared" si="3"/>
        <v>N/A</v>
      </c>
      <c r="M38" s="71" t="str">
        <f t="shared" si="5"/>
        <v>N/A</v>
      </c>
      <c r="N38" s="69" t="str">
        <f t="shared" si="6"/>
        <v>N/A</v>
      </c>
      <c r="O38" s="108" t="str">
        <f t="shared" si="4"/>
        <v>N/A</v>
      </c>
    </row>
    <row r="39" spans="2:15" s="48" customFormat="1" ht="21" customHeight="1" hidden="1">
      <c r="B39" s="72">
        <v>24</v>
      </c>
      <c r="C39" s="73">
        <f>IF('Costs &amp; Funding'!C39="","",'Costs &amp; Funding'!C39)</f>
      </c>
      <c r="D39" s="143">
        <f>IF('Costs &amp; Funding'!D39="","",'Costs &amp; Funding'!D39)</f>
      </c>
      <c r="E39" s="144"/>
      <c r="F39" s="39">
        <f>'Costs &amp; Funding'!$F39</f>
        <v>0</v>
      </c>
      <c r="G39" s="40">
        <f>'Costs &amp; Funding'!$G39</f>
        <v>0</v>
      </c>
      <c r="H39" s="41">
        <f>'Costs &amp; Funding'!I39</f>
        <v>0</v>
      </c>
      <c r="I39" s="105" t="s">
        <v>10</v>
      </c>
      <c r="J39" s="71" t="str">
        <f>IF(AND('Costs &amp; Funding'!$K39="Y",I39&lt;&gt;""),'Costs &amp; Funding'!$I39,"N/A")</f>
        <v>N/A</v>
      </c>
      <c r="K39" s="70" t="str">
        <f t="shared" si="2"/>
        <v>N/A</v>
      </c>
      <c r="L39" s="107" t="str">
        <f t="shared" si="3"/>
        <v>N/A</v>
      </c>
      <c r="M39" s="71" t="str">
        <f t="shared" si="5"/>
        <v>N/A</v>
      </c>
      <c r="N39" s="69" t="str">
        <f t="shared" si="6"/>
        <v>N/A</v>
      </c>
      <c r="O39" s="108" t="str">
        <f t="shared" si="4"/>
        <v>N/A</v>
      </c>
    </row>
    <row r="40" spans="2:15" s="48" customFormat="1" ht="21" customHeight="1" hidden="1">
      <c r="B40" s="72">
        <v>25</v>
      </c>
      <c r="C40" s="73">
        <f>IF('Costs &amp; Funding'!C40="","",'Costs &amp; Funding'!C40)</f>
      </c>
      <c r="D40" s="143">
        <f>IF('Costs &amp; Funding'!D40="","",'Costs &amp; Funding'!D40)</f>
      </c>
      <c r="E40" s="144"/>
      <c r="F40" s="39">
        <f>'Costs &amp; Funding'!$F40</f>
        <v>0</v>
      </c>
      <c r="G40" s="40">
        <f>'Costs &amp; Funding'!$G40</f>
        <v>0</v>
      </c>
      <c r="H40" s="41">
        <f>'Costs &amp; Funding'!I40</f>
        <v>0</v>
      </c>
      <c r="I40" s="105" t="s">
        <v>10</v>
      </c>
      <c r="J40" s="71" t="str">
        <f>IF(AND('Costs &amp; Funding'!$K40="Y",I40&lt;&gt;""),'Costs &amp; Funding'!$I40,"N/A")</f>
        <v>N/A</v>
      </c>
      <c r="K40" s="70" t="str">
        <f t="shared" si="2"/>
        <v>N/A</v>
      </c>
      <c r="L40" s="107" t="str">
        <f t="shared" si="3"/>
        <v>N/A</v>
      </c>
      <c r="M40" s="71" t="str">
        <f t="shared" si="5"/>
        <v>N/A</v>
      </c>
      <c r="N40" s="69" t="str">
        <f t="shared" si="6"/>
        <v>N/A</v>
      </c>
      <c r="O40" s="108" t="str">
        <f t="shared" si="4"/>
        <v>N/A</v>
      </c>
    </row>
    <row r="41" spans="2:15" s="48" customFormat="1" ht="21" customHeight="1" hidden="1">
      <c r="B41" s="72">
        <v>26</v>
      </c>
      <c r="C41" s="73">
        <f>IF('Costs &amp; Funding'!C41="","",'Costs &amp; Funding'!C41)</f>
      </c>
      <c r="D41" s="143">
        <f>IF('Costs &amp; Funding'!D41="","",'Costs &amp; Funding'!D41)</f>
      </c>
      <c r="E41" s="144"/>
      <c r="F41" s="39">
        <f>'Costs &amp; Funding'!$F41</f>
        <v>0</v>
      </c>
      <c r="G41" s="40">
        <f>'Costs &amp; Funding'!$G41</f>
        <v>0</v>
      </c>
      <c r="H41" s="41">
        <f>'Costs &amp; Funding'!I41</f>
        <v>0</v>
      </c>
      <c r="I41" s="105" t="s">
        <v>10</v>
      </c>
      <c r="J41" s="71" t="str">
        <f>IF(AND('Costs &amp; Funding'!$K41="Y",I41&lt;&gt;""),'Costs &amp; Funding'!$I41,"N/A")</f>
        <v>N/A</v>
      </c>
      <c r="K41" s="70" t="str">
        <f t="shared" si="2"/>
        <v>N/A</v>
      </c>
      <c r="L41" s="107" t="str">
        <f t="shared" si="3"/>
        <v>N/A</v>
      </c>
      <c r="M41" s="71" t="str">
        <f t="shared" si="5"/>
        <v>N/A</v>
      </c>
      <c r="N41" s="69" t="str">
        <f t="shared" si="6"/>
        <v>N/A</v>
      </c>
      <c r="O41" s="108" t="str">
        <f t="shared" si="4"/>
        <v>N/A</v>
      </c>
    </row>
    <row r="42" spans="2:15" s="48" customFormat="1" ht="21" customHeight="1" hidden="1">
      <c r="B42" s="72">
        <v>27</v>
      </c>
      <c r="C42" s="73">
        <f>IF('Costs &amp; Funding'!C42="","",'Costs &amp; Funding'!C42)</f>
      </c>
      <c r="D42" s="143">
        <f>IF('Costs &amp; Funding'!D42="","",'Costs &amp; Funding'!D42)</f>
      </c>
      <c r="E42" s="144"/>
      <c r="F42" s="39">
        <f>'Costs &amp; Funding'!$F42</f>
        <v>0</v>
      </c>
      <c r="G42" s="40">
        <f>'Costs &amp; Funding'!$G42</f>
        <v>0</v>
      </c>
      <c r="H42" s="41">
        <f>'Costs &amp; Funding'!I42</f>
        <v>0</v>
      </c>
      <c r="I42" s="105" t="s">
        <v>10</v>
      </c>
      <c r="J42" s="71" t="str">
        <f>IF(AND('Costs &amp; Funding'!$K42="Y",I42&lt;&gt;""),'Costs &amp; Funding'!$I42,"N/A")</f>
        <v>N/A</v>
      </c>
      <c r="K42" s="70" t="str">
        <f t="shared" si="2"/>
        <v>N/A</v>
      </c>
      <c r="L42" s="107" t="str">
        <f t="shared" si="3"/>
        <v>N/A</v>
      </c>
      <c r="M42" s="71" t="str">
        <f t="shared" si="5"/>
        <v>N/A</v>
      </c>
      <c r="N42" s="69" t="str">
        <f t="shared" si="6"/>
        <v>N/A</v>
      </c>
      <c r="O42" s="108" t="str">
        <f t="shared" si="4"/>
        <v>N/A</v>
      </c>
    </row>
    <row r="43" spans="2:15" s="48" customFormat="1" ht="21" customHeight="1" hidden="1">
      <c r="B43" s="72">
        <v>28</v>
      </c>
      <c r="C43" s="73">
        <f>IF('Costs &amp; Funding'!C43="","",'Costs &amp; Funding'!C43)</f>
      </c>
      <c r="D43" s="143">
        <f>IF('Costs &amp; Funding'!D43="","",'Costs &amp; Funding'!D43)</f>
      </c>
      <c r="E43" s="144"/>
      <c r="F43" s="39">
        <f>'Costs &amp; Funding'!$F43</f>
        <v>0</v>
      </c>
      <c r="G43" s="40">
        <f>'Costs &amp; Funding'!$G43</f>
        <v>0</v>
      </c>
      <c r="H43" s="41">
        <f>'Costs &amp; Funding'!I43</f>
        <v>0</v>
      </c>
      <c r="I43" s="105" t="s">
        <v>10</v>
      </c>
      <c r="J43" s="71" t="str">
        <f>IF(AND('Costs &amp; Funding'!$K43="Y",I43&lt;&gt;""),'Costs &amp; Funding'!$I43,"N/A")</f>
        <v>N/A</v>
      </c>
      <c r="K43" s="70" t="str">
        <f t="shared" si="2"/>
        <v>N/A</v>
      </c>
      <c r="L43" s="107" t="str">
        <f t="shared" si="3"/>
        <v>N/A</v>
      </c>
      <c r="M43" s="71" t="str">
        <f t="shared" si="5"/>
        <v>N/A</v>
      </c>
      <c r="N43" s="69" t="str">
        <f t="shared" si="6"/>
        <v>N/A</v>
      </c>
      <c r="O43" s="108" t="str">
        <f t="shared" si="4"/>
        <v>N/A</v>
      </c>
    </row>
    <row r="44" spans="2:15" s="48" customFormat="1" ht="21" customHeight="1" hidden="1">
      <c r="B44" s="72">
        <v>29</v>
      </c>
      <c r="C44" s="73">
        <f>IF('Costs &amp; Funding'!C44="","",'Costs &amp; Funding'!C44)</f>
      </c>
      <c r="D44" s="143">
        <f>IF('Costs &amp; Funding'!D44="","",'Costs &amp; Funding'!D44)</f>
      </c>
      <c r="E44" s="144"/>
      <c r="F44" s="39">
        <f>'Costs &amp; Funding'!$F44</f>
        <v>0</v>
      </c>
      <c r="G44" s="40">
        <f>'Costs &amp; Funding'!$G44</f>
        <v>0</v>
      </c>
      <c r="H44" s="41">
        <f>'Costs &amp; Funding'!I44</f>
        <v>0</v>
      </c>
      <c r="I44" s="105" t="s">
        <v>10</v>
      </c>
      <c r="J44" s="71" t="str">
        <f>IF(AND('Costs &amp; Funding'!$K44="Y",I44&lt;&gt;""),'Costs &amp; Funding'!$I44,"N/A")</f>
        <v>N/A</v>
      </c>
      <c r="K44" s="70" t="str">
        <f t="shared" si="2"/>
        <v>N/A</v>
      </c>
      <c r="L44" s="107" t="str">
        <f t="shared" si="3"/>
        <v>N/A</v>
      </c>
      <c r="M44" s="71" t="str">
        <f t="shared" si="5"/>
        <v>N/A</v>
      </c>
      <c r="N44" s="69" t="str">
        <f t="shared" si="6"/>
        <v>N/A</v>
      </c>
      <c r="O44" s="108" t="str">
        <f t="shared" si="4"/>
        <v>N/A</v>
      </c>
    </row>
    <row r="45" spans="2:15" s="48" customFormat="1" ht="21" customHeight="1" hidden="1">
      <c r="B45" s="72">
        <v>30</v>
      </c>
      <c r="C45" s="73">
        <f>IF('Costs &amp; Funding'!C45="","",'Costs &amp; Funding'!C45)</f>
      </c>
      <c r="D45" s="143">
        <f>IF('Costs &amp; Funding'!D45="","",'Costs &amp; Funding'!D45)</f>
      </c>
      <c r="E45" s="144"/>
      <c r="F45" s="39">
        <f>'Costs &amp; Funding'!$F45</f>
        <v>0</v>
      </c>
      <c r="G45" s="40">
        <f>'Costs &amp; Funding'!$G45</f>
        <v>0</v>
      </c>
      <c r="H45" s="41">
        <f>'Costs &amp; Funding'!I45</f>
        <v>0</v>
      </c>
      <c r="I45" s="105" t="s">
        <v>10</v>
      </c>
      <c r="J45" s="71" t="str">
        <f>IF(AND('Costs &amp; Funding'!$K45="Y",I45&lt;&gt;""),'Costs &amp; Funding'!$I45,"N/A")</f>
        <v>N/A</v>
      </c>
      <c r="K45" s="70" t="str">
        <f t="shared" si="2"/>
        <v>N/A</v>
      </c>
      <c r="L45" s="107" t="str">
        <f t="shared" si="3"/>
        <v>N/A</v>
      </c>
      <c r="M45" s="71" t="str">
        <f t="shared" si="5"/>
        <v>N/A</v>
      </c>
      <c r="N45" s="69" t="str">
        <f t="shared" si="6"/>
        <v>N/A</v>
      </c>
      <c r="O45" s="108" t="str">
        <f t="shared" si="4"/>
        <v>N/A</v>
      </c>
    </row>
    <row r="46" spans="2:15" s="48" customFormat="1" ht="21" customHeight="1" hidden="1">
      <c r="B46" s="72">
        <v>31</v>
      </c>
      <c r="C46" s="73">
        <f>IF('Costs &amp; Funding'!C46="","",'Costs &amp; Funding'!C46)</f>
      </c>
      <c r="D46" s="143">
        <f>IF('Costs &amp; Funding'!D46="","",'Costs &amp; Funding'!D46)</f>
      </c>
      <c r="E46" s="144"/>
      <c r="F46" s="39">
        <f>'Costs &amp; Funding'!$F46</f>
        <v>0</v>
      </c>
      <c r="G46" s="40">
        <f>'Costs &amp; Funding'!$G46</f>
        <v>0</v>
      </c>
      <c r="H46" s="41">
        <f>'Costs &amp; Funding'!I46</f>
        <v>0</v>
      </c>
      <c r="I46" s="105" t="s">
        <v>10</v>
      </c>
      <c r="J46" s="71" t="str">
        <f>IF(AND('Costs &amp; Funding'!$K46="Y",I46&lt;&gt;""),'Costs &amp; Funding'!$I46,"N/A")</f>
        <v>N/A</v>
      </c>
      <c r="K46" s="70" t="str">
        <f t="shared" si="2"/>
        <v>N/A</v>
      </c>
      <c r="L46" s="107" t="str">
        <f t="shared" si="3"/>
        <v>N/A</v>
      </c>
      <c r="M46" s="71" t="str">
        <f t="shared" si="5"/>
        <v>N/A</v>
      </c>
      <c r="N46" s="69" t="str">
        <f t="shared" si="6"/>
        <v>N/A</v>
      </c>
      <c r="O46" s="108" t="str">
        <f t="shared" si="4"/>
        <v>N/A</v>
      </c>
    </row>
    <row r="47" spans="2:15" s="48" customFormat="1" ht="21" customHeight="1" hidden="1">
      <c r="B47" s="72">
        <v>32</v>
      </c>
      <c r="C47" s="73">
        <f>IF('Costs &amp; Funding'!C47="","",'Costs &amp; Funding'!C47)</f>
      </c>
      <c r="D47" s="143">
        <f>IF('Costs &amp; Funding'!D47="","",'Costs &amp; Funding'!D47)</f>
      </c>
      <c r="E47" s="144"/>
      <c r="F47" s="39">
        <f>'Costs &amp; Funding'!$F47</f>
        <v>0</v>
      </c>
      <c r="G47" s="40">
        <f>'Costs &amp; Funding'!$G47</f>
        <v>0</v>
      </c>
      <c r="H47" s="41">
        <f>'Costs &amp; Funding'!I47</f>
        <v>0</v>
      </c>
      <c r="I47" s="105" t="s">
        <v>10</v>
      </c>
      <c r="J47" s="71" t="str">
        <f>IF(AND('Costs &amp; Funding'!$K47="Y",I47&lt;&gt;""),'Costs &amp; Funding'!$I47,"N/A")</f>
        <v>N/A</v>
      </c>
      <c r="K47" s="70" t="str">
        <f t="shared" si="2"/>
        <v>N/A</v>
      </c>
      <c r="L47" s="107" t="str">
        <f t="shared" si="3"/>
        <v>N/A</v>
      </c>
      <c r="M47" s="71" t="str">
        <f t="shared" si="5"/>
        <v>N/A</v>
      </c>
      <c r="N47" s="69" t="str">
        <f t="shared" si="6"/>
        <v>N/A</v>
      </c>
      <c r="O47" s="108" t="str">
        <f t="shared" si="4"/>
        <v>N/A</v>
      </c>
    </row>
    <row r="48" spans="2:15" s="48" customFormat="1" ht="21" customHeight="1" hidden="1">
      <c r="B48" s="72">
        <v>33</v>
      </c>
      <c r="C48" s="73">
        <f>IF('Costs &amp; Funding'!C48="","",'Costs &amp; Funding'!C48)</f>
      </c>
      <c r="D48" s="143">
        <f>IF('Costs &amp; Funding'!D48="","",'Costs &amp; Funding'!D48)</f>
      </c>
      <c r="E48" s="144"/>
      <c r="F48" s="39">
        <f>'Costs &amp; Funding'!$F48</f>
        <v>0</v>
      </c>
      <c r="G48" s="40">
        <f>'Costs &amp; Funding'!$G48</f>
        <v>0</v>
      </c>
      <c r="H48" s="41">
        <f>'Costs &amp; Funding'!I48</f>
        <v>0</v>
      </c>
      <c r="I48" s="105" t="s">
        <v>10</v>
      </c>
      <c r="J48" s="71" t="str">
        <f>IF(AND('Costs &amp; Funding'!$K48="Y",I48&lt;&gt;""),'Costs &amp; Funding'!$I48,"N/A")</f>
        <v>N/A</v>
      </c>
      <c r="K48" s="70" t="str">
        <f t="shared" si="2"/>
        <v>N/A</v>
      </c>
      <c r="L48" s="107" t="str">
        <f t="shared" si="3"/>
        <v>N/A</v>
      </c>
      <c r="M48" s="71" t="str">
        <f t="shared" si="5"/>
        <v>N/A</v>
      </c>
      <c r="N48" s="69" t="str">
        <f t="shared" si="6"/>
        <v>N/A</v>
      </c>
      <c r="O48" s="108" t="str">
        <f t="shared" si="4"/>
        <v>N/A</v>
      </c>
    </row>
    <row r="49" spans="2:15" s="48" customFormat="1" ht="21" customHeight="1" hidden="1">
      <c r="B49" s="72">
        <v>34</v>
      </c>
      <c r="C49" s="73">
        <f>IF('Costs &amp; Funding'!C49="","",'Costs &amp; Funding'!C49)</f>
      </c>
      <c r="D49" s="143">
        <f>IF('Costs &amp; Funding'!D49="","",'Costs &amp; Funding'!D49)</f>
      </c>
      <c r="E49" s="144"/>
      <c r="F49" s="39">
        <f>'Costs &amp; Funding'!$F49</f>
        <v>0</v>
      </c>
      <c r="G49" s="40">
        <f>'Costs &amp; Funding'!$G49</f>
        <v>0</v>
      </c>
      <c r="H49" s="41">
        <f>'Costs &amp; Funding'!I49</f>
        <v>0</v>
      </c>
      <c r="I49" s="105" t="s">
        <v>10</v>
      </c>
      <c r="J49" s="71" t="str">
        <f>IF(AND('Costs &amp; Funding'!$K49="Y",I49&lt;&gt;""),'Costs &amp; Funding'!$I49,"N/A")</f>
        <v>N/A</v>
      </c>
      <c r="K49" s="70" t="str">
        <f t="shared" si="2"/>
        <v>N/A</v>
      </c>
      <c r="L49" s="107" t="str">
        <f t="shared" si="3"/>
        <v>N/A</v>
      </c>
      <c r="M49" s="71" t="str">
        <f t="shared" si="5"/>
        <v>N/A</v>
      </c>
      <c r="N49" s="69" t="str">
        <f t="shared" si="6"/>
        <v>N/A</v>
      </c>
      <c r="O49" s="108" t="str">
        <f t="shared" si="4"/>
        <v>N/A</v>
      </c>
    </row>
    <row r="50" spans="2:15" s="48" customFormat="1" ht="21" customHeight="1" hidden="1">
      <c r="B50" s="72">
        <v>35</v>
      </c>
      <c r="C50" s="73">
        <f>IF('Costs &amp; Funding'!C50="","",'Costs &amp; Funding'!C50)</f>
      </c>
      <c r="D50" s="143">
        <f>IF('Costs &amp; Funding'!D50="","",'Costs &amp; Funding'!D50)</f>
      </c>
      <c r="E50" s="144"/>
      <c r="F50" s="39">
        <f>'Costs &amp; Funding'!$F50</f>
        <v>0</v>
      </c>
      <c r="G50" s="40">
        <f>'Costs &amp; Funding'!$G50</f>
        <v>0</v>
      </c>
      <c r="H50" s="41">
        <f>'Costs &amp; Funding'!I50</f>
        <v>0</v>
      </c>
      <c r="I50" s="105" t="s">
        <v>10</v>
      </c>
      <c r="J50" s="71" t="str">
        <f>IF(AND('Costs &amp; Funding'!$K50="Y",I50&lt;&gt;""),'Costs &amp; Funding'!$I50,"N/A")</f>
        <v>N/A</v>
      </c>
      <c r="K50" s="70" t="str">
        <f t="shared" si="2"/>
        <v>N/A</v>
      </c>
      <c r="L50" s="107" t="str">
        <f t="shared" si="3"/>
        <v>N/A</v>
      </c>
      <c r="M50" s="71" t="str">
        <f t="shared" si="5"/>
        <v>N/A</v>
      </c>
      <c r="N50" s="69" t="str">
        <f t="shared" si="6"/>
        <v>N/A</v>
      </c>
      <c r="O50" s="108" t="str">
        <f t="shared" si="4"/>
        <v>N/A</v>
      </c>
    </row>
    <row r="51" spans="2:15" s="48" customFormat="1" ht="21" customHeight="1" hidden="1">
      <c r="B51" s="72">
        <v>36</v>
      </c>
      <c r="C51" s="73">
        <f>IF('Costs &amp; Funding'!C51="","",'Costs &amp; Funding'!C51)</f>
      </c>
      <c r="D51" s="143">
        <f>IF('Costs &amp; Funding'!D51="","",'Costs &amp; Funding'!D51)</f>
      </c>
      <c r="E51" s="144"/>
      <c r="F51" s="39">
        <f>'Costs &amp; Funding'!$F51</f>
        <v>0</v>
      </c>
      <c r="G51" s="40">
        <f>'Costs &amp; Funding'!$G51</f>
        <v>0</v>
      </c>
      <c r="H51" s="41">
        <f>'Costs &amp; Funding'!I51</f>
        <v>0</v>
      </c>
      <c r="I51" s="105" t="s">
        <v>10</v>
      </c>
      <c r="J51" s="71" t="str">
        <f>IF(AND('Costs &amp; Funding'!$K51="Y",I51&lt;&gt;""),'Costs &amp; Funding'!$I51,"N/A")</f>
        <v>N/A</v>
      </c>
      <c r="K51" s="70" t="str">
        <f t="shared" si="2"/>
        <v>N/A</v>
      </c>
      <c r="L51" s="107" t="str">
        <f t="shared" si="3"/>
        <v>N/A</v>
      </c>
      <c r="M51" s="71" t="str">
        <f t="shared" si="5"/>
        <v>N/A</v>
      </c>
      <c r="N51" s="69" t="str">
        <f t="shared" si="6"/>
        <v>N/A</v>
      </c>
      <c r="O51" s="108" t="str">
        <f t="shared" si="4"/>
        <v>N/A</v>
      </c>
    </row>
    <row r="52" spans="2:15" s="48" customFormat="1" ht="21" customHeight="1" hidden="1">
      <c r="B52" s="72">
        <v>37</v>
      </c>
      <c r="C52" s="73">
        <f>IF('Costs &amp; Funding'!C52="","",'Costs &amp; Funding'!C52)</f>
      </c>
      <c r="D52" s="143">
        <f>IF('Costs &amp; Funding'!D52="","",'Costs &amp; Funding'!D52)</f>
      </c>
      <c r="E52" s="144"/>
      <c r="F52" s="39">
        <f>'Costs &amp; Funding'!$F52</f>
        <v>0</v>
      </c>
      <c r="G52" s="40">
        <f>'Costs &amp; Funding'!$G52</f>
        <v>0</v>
      </c>
      <c r="H52" s="41">
        <f>'Costs &amp; Funding'!I52</f>
        <v>0</v>
      </c>
      <c r="I52" s="105" t="s">
        <v>10</v>
      </c>
      <c r="J52" s="71" t="str">
        <f>IF(AND('Costs &amp; Funding'!$K52="Y",I52&lt;&gt;""),'Costs &amp; Funding'!$I52,"N/A")</f>
        <v>N/A</v>
      </c>
      <c r="K52" s="70" t="str">
        <f t="shared" si="2"/>
        <v>N/A</v>
      </c>
      <c r="L52" s="107" t="str">
        <f t="shared" si="3"/>
        <v>N/A</v>
      </c>
      <c r="M52" s="71" t="str">
        <f t="shared" si="5"/>
        <v>N/A</v>
      </c>
      <c r="N52" s="69" t="str">
        <f t="shared" si="6"/>
        <v>N/A</v>
      </c>
      <c r="O52" s="108" t="str">
        <f t="shared" si="4"/>
        <v>N/A</v>
      </c>
    </row>
    <row r="53" spans="2:15" s="48" customFormat="1" ht="21" customHeight="1" hidden="1">
      <c r="B53" s="72">
        <v>38</v>
      </c>
      <c r="C53" s="73">
        <f>IF('Costs &amp; Funding'!C53="","",'Costs &amp; Funding'!C53)</f>
      </c>
      <c r="D53" s="143">
        <f>IF('Costs &amp; Funding'!D53="","",'Costs &amp; Funding'!D53)</f>
      </c>
      <c r="E53" s="144"/>
      <c r="F53" s="39">
        <f>'Costs &amp; Funding'!$F53</f>
        <v>0</v>
      </c>
      <c r="G53" s="40">
        <f>'Costs &amp; Funding'!$G53</f>
        <v>0</v>
      </c>
      <c r="H53" s="41">
        <f>'Costs &amp; Funding'!I53</f>
        <v>0</v>
      </c>
      <c r="I53" s="105" t="s">
        <v>10</v>
      </c>
      <c r="J53" s="71" t="str">
        <f>IF(AND('Costs &amp; Funding'!$K53="Y",I53&lt;&gt;""),'Costs &amp; Funding'!$I53,"N/A")</f>
        <v>N/A</v>
      </c>
      <c r="K53" s="70" t="str">
        <f t="shared" si="2"/>
        <v>N/A</v>
      </c>
      <c r="L53" s="107" t="str">
        <f t="shared" si="3"/>
        <v>N/A</v>
      </c>
      <c r="M53" s="71" t="str">
        <f t="shared" si="5"/>
        <v>N/A</v>
      </c>
      <c r="N53" s="69" t="str">
        <f t="shared" si="6"/>
        <v>N/A</v>
      </c>
      <c r="O53" s="108" t="str">
        <f t="shared" si="4"/>
        <v>N/A</v>
      </c>
    </row>
    <row r="54" spans="2:15" s="48" customFormat="1" ht="21" customHeight="1" hidden="1">
      <c r="B54" s="72">
        <v>39</v>
      </c>
      <c r="C54" s="73">
        <f>IF('Costs &amp; Funding'!C54="","",'Costs &amp; Funding'!C54)</f>
      </c>
      <c r="D54" s="143">
        <f>IF('Costs &amp; Funding'!D54="","",'Costs &amp; Funding'!D54)</f>
      </c>
      <c r="E54" s="144"/>
      <c r="F54" s="39">
        <f>'Costs &amp; Funding'!$F54</f>
        <v>0</v>
      </c>
      <c r="G54" s="40">
        <f>'Costs &amp; Funding'!$G54</f>
        <v>0</v>
      </c>
      <c r="H54" s="41">
        <f>'Costs &amp; Funding'!I54</f>
        <v>0</v>
      </c>
      <c r="I54" s="105" t="s">
        <v>10</v>
      </c>
      <c r="J54" s="71" t="str">
        <f>IF(AND('Costs &amp; Funding'!$K54="Y",I54&lt;&gt;""),'Costs &amp; Funding'!$I54,"N/A")</f>
        <v>N/A</v>
      </c>
      <c r="K54" s="70" t="str">
        <f t="shared" si="2"/>
        <v>N/A</v>
      </c>
      <c r="L54" s="107" t="str">
        <f t="shared" si="3"/>
        <v>N/A</v>
      </c>
      <c r="M54" s="71" t="str">
        <f t="shared" si="5"/>
        <v>N/A</v>
      </c>
      <c r="N54" s="69" t="str">
        <f t="shared" si="6"/>
        <v>N/A</v>
      </c>
      <c r="O54" s="108" t="str">
        <f t="shared" si="4"/>
        <v>N/A</v>
      </c>
    </row>
    <row r="55" spans="2:15" s="48" customFormat="1" ht="21" customHeight="1" hidden="1">
      <c r="B55" s="72">
        <v>40</v>
      </c>
      <c r="C55" s="73">
        <f>IF('Costs &amp; Funding'!C55="","",'Costs &amp; Funding'!C55)</f>
      </c>
      <c r="D55" s="143">
        <f>IF('Costs &amp; Funding'!D55="","",'Costs &amp; Funding'!D55)</f>
      </c>
      <c r="E55" s="144"/>
      <c r="F55" s="39">
        <f>'Costs &amp; Funding'!$F55</f>
        <v>0</v>
      </c>
      <c r="G55" s="40">
        <f>'Costs &amp; Funding'!$G55</f>
        <v>0</v>
      </c>
      <c r="H55" s="41">
        <f>'Costs &amp; Funding'!I55</f>
        <v>0</v>
      </c>
      <c r="I55" s="105" t="s">
        <v>10</v>
      </c>
      <c r="J55" s="71" t="str">
        <f>IF(AND('Costs &amp; Funding'!$K55="Y",I55&lt;&gt;""),'Costs &amp; Funding'!$I55,"N/A")</f>
        <v>N/A</v>
      </c>
      <c r="K55" s="70" t="str">
        <f t="shared" si="2"/>
        <v>N/A</v>
      </c>
      <c r="L55" s="107" t="str">
        <f t="shared" si="3"/>
        <v>N/A</v>
      </c>
      <c r="M55" s="71" t="str">
        <f t="shared" si="5"/>
        <v>N/A</v>
      </c>
      <c r="N55" s="69" t="str">
        <f t="shared" si="6"/>
        <v>N/A</v>
      </c>
      <c r="O55" s="108" t="str">
        <f t="shared" si="4"/>
        <v>N/A</v>
      </c>
    </row>
    <row r="56" spans="2:15" s="48" customFormat="1" ht="21" customHeight="1" hidden="1">
      <c r="B56" s="72">
        <v>41</v>
      </c>
      <c r="C56" s="73">
        <f>IF('Costs &amp; Funding'!C56="","",'Costs &amp; Funding'!C56)</f>
      </c>
      <c r="D56" s="143">
        <f>IF('Costs &amp; Funding'!D56="","",'Costs &amp; Funding'!D56)</f>
      </c>
      <c r="E56" s="144"/>
      <c r="F56" s="39">
        <f>'Costs &amp; Funding'!$F56</f>
        <v>0</v>
      </c>
      <c r="G56" s="40">
        <f>'Costs &amp; Funding'!$G56</f>
        <v>0</v>
      </c>
      <c r="H56" s="41">
        <f>'Costs &amp; Funding'!I56</f>
        <v>0</v>
      </c>
      <c r="I56" s="105" t="s">
        <v>10</v>
      </c>
      <c r="J56" s="71" t="str">
        <f>IF(AND('Costs &amp; Funding'!$K56="Y",I56&lt;&gt;""),'Costs &amp; Funding'!$I56,"N/A")</f>
        <v>N/A</v>
      </c>
      <c r="K56" s="70" t="str">
        <f t="shared" si="2"/>
        <v>N/A</v>
      </c>
      <c r="L56" s="107" t="str">
        <f t="shared" si="3"/>
        <v>N/A</v>
      </c>
      <c r="M56" s="71" t="str">
        <f t="shared" si="5"/>
        <v>N/A</v>
      </c>
      <c r="N56" s="69" t="str">
        <f t="shared" si="6"/>
        <v>N/A</v>
      </c>
      <c r="O56" s="108" t="str">
        <f t="shared" si="4"/>
        <v>N/A</v>
      </c>
    </row>
    <row r="57" spans="2:15" s="48" customFormat="1" ht="21" customHeight="1" hidden="1">
      <c r="B57" s="72">
        <v>42</v>
      </c>
      <c r="C57" s="73">
        <f>IF('Costs &amp; Funding'!C57="","",'Costs &amp; Funding'!C57)</f>
      </c>
      <c r="D57" s="143">
        <f>IF('Costs &amp; Funding'!D57="","",'Costs &amp; Funding'!D57)</f>
      </c>
      <c r="E57" s="144"/>
      <c r="F57" s="39">
        <f>'Costs &amp; Funding'!$F57</f>
        <v>0</v>
      </c>
      <c r="G57" s="40">
        <f>'Costs &amp; Funding'!$G57</f>
        <v>0</v>
      </c>
      <c r="H57" s="41">
        <f>'Costs &amp; Funding'!I57</f>
        <v>0</v>
      </c>
      <c r="I57" s="105" t="s">
        <v>10</v>
      </c>
      <c r="J57" s="71" t="str">
        <f>IF(AND('Costs &amp; Funding'!$K57="Y",I57&lt;&gt;""),'Costs &amp; Funding'!$I57,"N/A")</f>
        <v>N/A</v>
      </c>
      <c r="K57" s="70" t="str">
        <f t="shared" si="2"/>
        <v>N/A</v>
      </c>
      <c r="L57" s="107" t="str">
        <f t="shared" si="3"/>
        <v>N/A</v>
      </c>
      <c r="M57" s="71" t="str">
        <f t="shared" si="5"/>
        <v>N/A</v>
      </c>
      <c r="N57" s="69" t="str">
        <f t="shared" si="6"/>
        <v>N/A</v>
      </c>
      <c r="O57" s="108" t="str">
        <f t="shared" si="4"/>
        <v>N/A</v>
      </c>
    </row>
    <row r="58" spans="2:15" s="48" customFormat="1" ht="21" customHeight="1" hidden="1">
      <c r="B58" s="72">
        <v>43</v>
      </c>
      <c r="C58" s="73">
        <f>IF('Costs &amp; Funding'!C58="","",'Costs &amp; Funding'!C58)</f>
      </c>
      <c r="D58" s="143">
        <f>IF('Costs &amp; Funding'!D58="","",'Costs &amp; Funding'!D58)</f>
      </c>
      <c r="E58" s="144"/>
      <c r="F58" s="39">
        <f>'Costs &amp; Funding'!$F58</f>
        <v>0</v>
      </c>
      <c r="G58" s="40">
        <f>'Costs &amp; Funding'!$G58</f>
        <v>0</v>
      </c>
      <c r="H58" s="41">
        <f>'Costs &amp; Funding'!I58</f>
        <v>0</v>
      </c>
      <c r="I58" s="105" t="s">
        <v>10</v>
      </c>
      <c r="J58" s="71" t="str">
        <f>IF(AND('Costs &amp; Funding'!$K58="Y",I58&lt;&gt;""),'Costs &amp; Funding'!$I58,"N/A")</f>
        <v>N/A</v>
      </c>
      <c r="K58" s="70" t="str">
        <f t="shared" si="2"/>
        <v>N/A</v>
      </c>
      <c r="L58" s="107" t="str">
        <f t="shared" si="3"/>
        <v>N/A</v>
      </c>
      <c r="M58" s="71" t="str">
        <f t="shared" si="5"/>
        <v>N/A</v>
      </c>
      <c r="N58" s="69" t="str">
        <f t="shared" si="6"/>
        <v>N/A</v>
      </c>
      <c r="O58" s="108" t="str">
        <f t="shared" si="4"/>
        <v>N/A</v>
      </c>
    </row>
    <row r="59" spans="2:15" s="48" customFormat="1" ht="21" customHeight="1" hidden="1">
      <c r="B59" s="72">
        <v>44</v>
      </c>
      <c r="C59" s="73">
        <f>IF('Costs &amp; Funding'!C59="","",'Costs &amp; Funding'!C59)</f>
      </c>
      <c r="D59" s="143">
        <f>IF('Costs &amp; Funding'!D59="","",'Costs &amp; Funding'!D59)</f>
      </c>
      <c r="E59" s="144"/>
      <c r="F59" s="39">
        <f>'Costs &amp; Funding'!$F59</f>
        <v>0</v>
      </c>
      <c r="G59" s="40">
        <f>'Costs &amp; Funding'!$G59</f>
        <v>0</v>
      </c>
      <c r="H59" s="41">
        <f>'Costs &amp; Funding'!I59</f>
        <v>0</v>
      </c>
      <c r="I59" s="105" t="s">
        <v>10</v>
      </c>
      <c r="J59" s="71" t="str">
        <f>IF(AND('Costs &amp; Funding'!$K59="Y",I59&lt;&gt;""),'Costs &amp; Funding'!$I59,"N/A")</f>
        <v>N/A</v>
      </c>
      <c r="K59" s="70" t="str">
        <f t="shared" si="2"/>
        <v>N/A</v>
      </c>
      <c r="L59" s="107" t="str">
        <f t="shared" si="3"/>
        <v>N/A</v>
      </c>
      <c r="M59" s="71" t="str">
        <f t="shared" si="5"/>
        <v>N/A</v>
      </c>
      <c r="N59" s="69" t="str">
        <f t="shared" si="6"/>
        <v>N/A</v>
      </c>
      <c r="O59" s="108" t="str">
        <f t="shared" si="4"/>
        <v>N/A</v>
      </c>
    </row>
    <row r="60" spans="2:15" s="48" customFormat="1" ht="21" customHeight="1" hidden="1">
      <c r="B60" s="72">
        <v>45</v>
      </c>
      <c r="C60" s="73">
        <f>IF('Costs &amp; Funding'!C60="","",'Costs &amp; Funding'!C60)</f>
      </c>
      <c r="D60" s="143">
        <f>IF('Costs &amp; Funding'!D60="","",'Costs &amp; Funding'!D60)</f>
      </c>
      <c r="E60" s="144"/>
      <c r="F60" s="39">
        <f>'Costs &amp; Funding'!$F60</f>
        <v>0</v>
      </c>
      <c r="G60" s="40">
        <f>'Costs &amp; Funding'!$G60</f>
        <v>0</v>
      </c>
      <c r="H60" s="41">
        <f>'Costs &amp; Funding'!I60</f>
        <v>0</v>
      </c>
      <c r="I60" s="105" t="s">
        <v>10</v>
      </c>
      <c r="J60" s="71" t="str">
        <f>IF(AND('Costs &amp; Funding'!$K60="Y",I60&lt;&gt;""),'Costs &amp; Funding'!$I60,"N/A")</f>
        <v>N/A</v>
      </c>
      <c r="K60" s="70" t="str">
        <f t="shared" si="2"/>
        <v>N/A</v>
      </c>
      <c r="L60" s="107" t="str">
        <f t="shared" si="3"/>
        <v>N/A</v>
      </c>
      <c r="M60" s="71" t="str">
        <f t="shared" si="5"/>
        <v>N/A</v>
      </c>
      <c r="N60" s="69" t="str">
        <f t="shared" si="6"/>
        <v>N/A</v>
      </c>
      <c r="O60" s="108" t="str">
        <f t="shared" si="4"/>
        <v>N/A</v>
      </c>
    </row>
    <row r="61" spans="2:15" s="48" customFormat="1" ht="21" customHeight="1" hidden="1">
      <c r="B61" s="72">
        <v>46</v>
      </c>
      <c r="C61" s="73">
        <f>IF('Costs &amp; Funding'!C61="","",'Costs &amp; Funding'!C61)</f>
      </c>
      <c r="D61" s="143">
        <f>IF('Costs &amp; Funding'!D61="","",'Costs &amp; Funding'!D61)</f>
      </c>
      <c r="E61" s="144"/>
      <c r="F61" s="39">
        <f>'Costs &amp; Funding'!$F61</f>
        <v>0</v>
      </c>
      <c r="G61" s="40">
        <f>'Costs &amp; Funding'!$G61</f>
        <v>0</v>
      </c>
      <c r="H61" s="41">
        <f>'Costs &amp; Funding'!I61</f>
        <v>0</v>
      </c>
      <c r="I61" s="105" t="s">
        <v>10</v>
      </c>
      <c r="J61" s="71" t="str">
        <f>IF(AND('Costs &amp; Funding'!$K61="Y",I61&lt;&gt;""),'Costs &amp; Funding'!$I61,"N/A")</f>
        <v>N/A</v>
      </c>
      <c r="K61" s="70" t="str">
        <f t="shared" si="2"/>
        <v>N/A</v>
      </c>
      <c r="L61" s="107" t="str">
        <f t="shared" si="3"/>
        <v>N/A</v>
      </c>
      <c r="M61" s="71" t="str">
        <f t="shared" si="5"/>
        <v>N/A</v>
      </c>
      <c r="N61" s="69" t="str">
        <f t="shared" si="6"/>
        <v>N/A</v>
      </c>
      <c r="O61" s="108" t="str">
        <f t="shared" si="4"/>
        <v>N/A</v>
      </c>
    </row>
    <row r="62" spans="2:15" s="48" customFormat="1" ht="21" customHeight="1" hidden="1">
      <c r="B62" s="72">
        <v>47</v>
      </c>
      <c r="C62" s="73">
        <f>IF('Costs &amp; Funding'!C62="","",'Costs &amp; Funding'!C62)</f>
      </c>
      <c r="D62" s="143">
        <f>IF('Costs &amp; Funding'!D62="","",'Costs &amp; Funding'!D62)</f>
      </c>
      <c r="E62" s="144"/>
      <c r="F62" s="39">
        <f>'Costs &amp; Funding'!$F62</f>
        <v>0</v>
      </c>
      <c r="G62" s="40">
        <f>'Costs &amp; Funding'!$G62</f>
        <v>0</v>
      </c>
      <c r="H62" s="41">
        <f>'Costs &amp; Funding'!I62</f>
        <v>0</v>
      </c>
      <c r="I62" s="105" t="s">
        <v>10</v>
      </c>
      <c r="J62" s="71" t="str">
        <f>IF(AND('Costs &amp; Funding'!$K62="Y",I62&lt;&gt;""),'Costs &amp; Funding'!$I62,"N/A")</f>
        <v>N/A</v>
      </c>
      <c r="K62" s="70" t="str">
        <f t="shared" si="2"/>
        <v>N/A</v>
      </c>
      <c r="L62" s="107" t="str">
        <f t="shared" si="3"/>
        <v>N/A</v>
      </c>
      <c r="M62" s="71" t="str">
        <f t="shared" si="5"/>
        <v>N/A</v>
      </c>
      <c r="N62" s="69" t="str">
        <f t="shared" si="6"/>
        <v>N/A</v>
      </c>
      <c r="O62" s="108" t="str">
        <f t="shared" si="4"/>
        <v>N/A</v>
      </c>
    </row>
    <row r="63" spans="2:15" s="48" customFormat="1" ht="21" customHeight="1" hidden="1">
      <c r="B63" s="72">
        <v>48</v>
      </c>
      <c r="C63" s="73">
        <f>IF('Costs &amp; Funding'!C63="","",'Costs &amp; Funding'!C63)</f>
      </c>
      <c r="D63" s="143">
        <f>IF('Costs &amp; Funding'!D63="","",'Costs &amp; Funding'!D63)</f>
      </c>
      <c r="E63" s="144"/>
      <c r="F63" s="39">
        <f>'Costs &amp; Funding'!$F63</f>
        <v>0</v>
      </c>
      <c r="G63" s="40">
        <f>'Costs &amp; Funding'!$G63</f>
        <v>0</v>
      </c>
      <c r="H63" s="41">
        <f>'Costs &amp; Funding'!I63</f>
        <v>0</v>
      </c>
      <c r="I63" s="105" t="s">
        <v>10</v>
      </c>
      <c r="J63" s="71" t="str">
        <f>IF(AND('Costs &amp; Funding'!$K63="Y",I63&lt;&gt;""),'Costs &amp; Funding'!$I63,"N/A")</f>
        <v>N/A</v>
      </c>
      <c r="K63" s="70" t="str">
        <f t="shared" si="2"/>
        <v>N/A</v>
      </c>
      <c r="L63" s="107" t="str">
        <f t="shared" si="3"/>
        <v>N/A</v>
      </c>
      <c r="M63" s="71" t="str">
        <f t="shared" si="5"/>
        <v>N/A</v>
      </c>
      <c r="N63" s="69" t="str">
        <f t="shared" si="6"/>
        <v>N/A</v>
      </c>
      <c r="O63" s="108" t="str">
        <f t="shared" si="4"/>
        <v>N/A</v>
      </c>
    </row>
    <row r="64" spans="2:15" s="48" customFormat="1" ht="21" customHeight="1" hidden="1">
      <c r="B64" s="72">
        <v>49</v>
      </c>
      <c r="C64" s="73">
        <f>IF('Costs &amp; Funding'!C64="","",'Costs &amp; Funding'!C64)</f>
      </c>
      <c r="D64" s="143">
        <f>IF('Costs &amp; Funding'!D64="","",'Costs &amp; Funding'!D64)</f>
      </c>
      <c r="E64" s="144"/>
      <c r="F64" s="39">
        <f>'Costs &amp; Funding'!$F64</f>
        <v>0</v>
      </c>
      <c r="G64" s="40">
        <f>'Costs &amp; Funding'!$G64</f>
        <v>0</v>
      </c>
      <c r="H64" s="41">
        <f>'Costs &amp; Funding'!I64</f>
        <v>0</v>
      </c>
      <c r="I64" s="105" t="s">
        <v>10</v>
      </c>
      <c r="J64" s="71" t="str">
        <f>IF(AND('Costs &amp; Funding'!$K64="Y",I64&lt;&gt;""),'Costs &amp; Funding'!$I64,"N/A")</f>
        <v>N/A</v>
      </c>
      <c r="K64" s="70" t="str">
        <f t="shared" si="2"/>
        <v>N/A</v>
      </c>
      <c r="L64" s="107" t="str">
        <f t="shared" si="3"/>
        <v>N/A</v>
      </c>
      <c r="M64" s="71" t="str">
        <f t="shared" si="5"/>
        <v>N/A</v>
      </c>
      <c r="N64" s="69" t="str">
        <f t="shared" si="6"/>
        <v>N/A</v>
      </c>
      <c r="O64" s="108" t="str">
        <f t="shared" si="4"/>
        <v>N/A</v>
      </c>
    </row>
    <row r="65" spans="2:15" s="48" customFormat="1" ht="21" customHeight="1" hidden="1">
      <c r="B65" s="72">
        <v>50</v>
      </c>
      <c r="C65" s="73">
        <f>IF('Costs &amp; Funding'!C65="","",'Costs &amp; Funding'!C65)</f>
      </c>
      <c r="D65" s="143">
        <f>IF('Costs &amp; Funding'!D65="","",'Costs &amp; Funding'!D65)</f>
      </c>
      <c r="E65" s="144"/>
      <c r="F65" s="39">
        <f>'Costs &amp; Funding'!$F65</f>
        <v>0</v>
      </c>
      <c r="G65" s="40">
        <f>'Costs &amp; Funding'!$G65</f>
        <v>0</v>
      </c>
      <c r="H65" s="41">
        <f>'Costs &amp; Funding'!I65</f>
        <v>0</v>
      </c>
      <c r="I65" s="105" t="s">
        <v>10</v>
      </c>
      <c r="J65" s="71" t="str">
        <f>IF(AND('Costs &amp; Funding'!$K65="Y",I65&lt;&gt;""),'Costs &amp; Funding'!$I65,"N/A")</f>
        <v>N/A</v>
      </c>
      <c r="K65" s="70" t="str">
        <f t="shared" si="2"/>
        <v>N/A</v>
      </c>
      <c r="L65" s="107" t="str">
        <f t="shared" si="3"/>
        <v>N/A</v>
      </c>
      <c r="M65" s="71" t="str">
        <f t="shared" si="5"/>
        <v>N/A</v>
      </c>
      <c r="N65" s="69" t="str">
        <f t="shared" si="6"/>
        <v>N/A</v>
      </c>
      <c r="O65" s="108" t="str">
        <f t="shared" si="4"/>
        <v>N/A</v>
      </c>
    </row>
    <row r="66" spans="2:15" s="48" customFormat="1" ht="21" customHeight="1" hidden="1">
      <c r="B66" s="72">
        <v>51</v>
      </c>
      <c r="C66" s="73">
        <f>IF('Costs &amp; Funding'!C66="","",'Costs &amp; Funding'!C66)</f>
      </c>
      <c r="D66" s="143">
        <f>IF('Costs &amp; Funding'!D66="","",'Costs &amp; Funding'!D66)</f>
      </c>
      <c r="E66" s="144"/>
      <c r="F66" s="39">
        <f>'Costs &amp; Funding'!$F66</f>
        <v>0</v>
      </c>
      <c r="G66" s="40">
        <f>'Costs &amp; Funding'!$G66</f>
        <v>0</v>
      </c>
      <c r="H66" s="41">
        <f>'Costs &amp; Funding'!I66</f>
        <v>0</v>
      </c>
      <c r="I66" s="105" t="s">
        <v>10</v>
      </c>
      <c r="J66" s="71" t="str">
        <f>IF(AND('Costs &amp; Funding'!$K66="Y",I66&lt;&gt;""),'Costs &amp; Funding'!$I66,"N/A")</f>
        <v>N/A</v>
      </c>
      <c r="K66" s="70" t="str">
        <f t="shared" si="2"/>
        <v>N/A</v>
      </c>
      <c r="L66" s="107" t="str">
        <f t="shared" si="3"/>
        <v>N/A</v>
      </c>
      <c r="M66" s="71" t="str">
        <f t="shared" si="5"/>
        <v>N/A</v>
      </c>
      <c r="N66" s="69" t="str">
        <f t="shared" si="6"/>
        <v>N/A</v>
      </c>
      <c r="O66" s="108" t="str">
        <f t="shared" si="4"/>
        <v>N/A</v>
      </c>
    </row>
    <row r="67" spans="2:15" s="48" customFormat="1" ht="21" customHeight="1" hidden="1">
      <c r="B67" s="72">
        <v>52</v>
      </c>
      <c r="C67" s="73">
        <f>IF('Costs &amp; Funding'!C67="","",'Costs &amp; Funding'!C67)</f>
      </c>
      <c r="D67" s="143">
        <f>IF('Costs &amp; Funding'!D67="","",'Costs &amp; Funding'!D67)</f>
      </c>
      <c r="E67" s="144"/>
      <c r="F67" s="39">
        <f>'Costs &amp; Funding'!$F67</f>
        <v>0</v>
      </c>
      <c r="G67" s="40">
        <f>'Costs &amp; Funding'!$G67</f>
        <v>0</v>
      </c>
      <c r="H67" s="41">
        <f>'Costs &amp; Funding'!I67</f>
        <v>0</v>
      </c>
      <c r="I67" s="105" t="s">
        <v>10</v>
      </c>
      <c r="J67" s="71" t="str">
        <f>IF(AND('Costs &amp; Funding'!$K67="Y",I67&lt;&gt;""),'Costs &amp; Funding'!$I67,"N/A")</f>
        <v>N/A</v>
      </c>
      <c r="K67" s="70" t="str">
        <f t="shared" si="2"/>
        <v>N/A</v>
      </c>
      <c r="L67" s="107" t="str">
        <f t="shared" si="3"/>
        <v>N/A</v>
      </c>
      <c r="M67" s="71" t="str">
        <f t="shared" si="5"/>
        <v>N/A</v>
      </c>
      <c r="N67" s="69" t="str">
        <f t="shared" si="6"/>
        <v>N/A</v>
      </c>
      <c r="O67" s="108" t="str">
        <f t="shared" si="4"/>
        <v>N/A</v>
      </c>
    </row>
    <row r="68" spans="2:15" s="48" customFormat="1" ht="21" customHeight="1" hidden="1">
      <c r="B68" s="72">
        <v>53</v>
      </c>
      <c r="C68" s="73">
        <f>IF('Costs &amp; Funding'!C68="","",'Costs &amp; Funding'!C68)</f>
      </c>
      <c r="D68" s="143">
        <f>IF('Costs &amp; Funding'!D68="","",'Costs &amp; Funding'!D68)</f>
      </c>
      <c r="E68" s="144"/>
      <c r="F68" s="39">
        <f>'Costs &amp; Funding'!$F68</f>
        <v>0</v>
      </c>
      <c r="G68" s="40">
        <f>'Costs &amp; Funding'!$G68</f>
        <v>0</v>
      </c>
      <c r="H68" s="41">
        <f>'Costs &amp; Funding'!I68</f>
        <v>0</v>
      </c>
      <c r="I68" s="105" t="s">
        <v>10</v>
      </c>
      <c r="J68" s="71" t="str">
        <f>IF(AND('Costs &amp; Funding'!$K68="Y",I68&lt;&gt;""),'Costs &amp; Funding'!$I68,"N/A")</f>
        <v>N/A</v>
      </c>
      <c r="K68" s="70" t="str">
        <f t="shared" si="2"/>
        <v>N/A</v>
      </c>
      <c r="L68" s="107" t="str">
        <f t="shared" si="3"/>
        <v>N/A</v>
      </c>
      <c r="M68" s="71" t="str">
        <f t="shared" si="5"/>
        <v>N/A</v>
      </c>
      <c r="N68" s="69" t="str">
        <f t="shared" si="6"/>
        <v>N/A</v>
      </c>
      <c r="O68" s="108" t="str">
        <f t="shared" si="4"/>
        <v>N/A</v>
      </c>
    </row>
    <row r="69" spans="2:15" s="48" customFormat="1" ht="21" customHeight="1" hidden="1">
      <c r="B69" s="72">
        <v>54</v>
      </c>
      <c r="C69" s="73">
        <f>IF('Costs &amp; Funding'!C69="","",'Costs &amp; Funding'!C69)</f>
      </c>
      <c r="D69" s="143">
        <f>IF('Costs &amp; Funding'!D69="","",'Costs &amp; Funding'!D69)</f>
      </c>
      <c r="E69" s="144"/>
      <c r="F69" s="39">
        <f>'Costs &amp; Funding'!$F69</f>
        <v>0</v>
      </c>
      <c r="G69" s="40">
        <f>'Costs &amp; Funding'!$G69</f>
        <v>0</v>
      </c>
      <c r="H69" s="41">
        <f>'Costs &amp; Funding'!I69</f>
        <v>0</v>
      </c>
      <c r="I69" s="105" t="s">
        <v>10</v>
      </c>
      <c r="J69" s="71" t="str">
        <f>IF(AND('Costs &amp; Funding'!$K69="Y",I69&lt;&gt;""),'Costs &amp; Funding'!$I69,"N/A")</f>
        <v>N/A</v>
      </c>
      <c r="K69" s="70" t="str">
        <f t="shared" si="2"/>
        <v>N/A</v>
      </c>
      <c r="L69" s="107" t="str">
        <f t="shared" si="3"/>
        <v>N/A</v>
      </c>
      <c r="M69" s="71" t="str">
        <f t="shared" si="5"/>
        <v>N/A</v>
      </c>
      <c r="N69" s="69" t="str">
        <f t="shared" si="6"/>
        <v>N/A</v>
      </c>
      <c r="O69" s="108" t="str">
        <f t="shared" si="4"/>
        <v>N/A</v>
      </c>
    </row>
    <row r="70" spans="2:15" s="48" customFormat="1" ht="21" customHeight="1" hidden="1">
      <c r="B70" s="72">
        <v>55</v>
      </c>
      <c r="C70" s="73">
        <f>IF('Costs &amp; Funding'!C70="","",'Costs &amp; Funding'!C70)</f>
      </c>
      <c r="D70" s="143">
        <f>IF('Costs &amp; Funding'!D70="","",'Costs &amp; Funding'!D70)</f>
      </c>
      <c r="E70" s="144"/>
      <c r="F70" s="39">
        <f>'Costs &amp; Funding'!$F70</f>
        <v>0</v>
      </c>
      <c r="G70" s="40">
        <f>'Costs &amp; Funding'!$G70</f>
        <v>0</v>
      </c>
      <c r="H70" s="41">
        <f>'Costs &amp; Funding'!I70</f>
        <v>0</v>
      </c>
      <c r="I70" s="105" t="s">
        <v>10</v>
      </c>
      <c r="J70" s="71" t="str">
        <f>IF(AND('Costs &amp; Funding'!$K70="Y",I70&lt;&gt;""),'Costs &amp; Funding'!$I70,"N/A")</f>
        <v>N/A</v>
      </c>
      <c r="K70" s="70" t="str">
        <f t="shared" si="2"/>
        <v>N/A</v>
      </c>
      <c r="L70" s="107" t="str">
        <f t="shared" si="3"/>
        <v>N/A</v>
      </c>
      <c r="M70" s="71" t="str">
        <f t="shared" si="5"/>
        <v>N/A</v>
      </c>
      <c r="N70" s="69" t="str">
        <f t="shared" si="6"/>
        <v>N/A</v>
      </c>
      <c r="O70" s="108" t="str">
        <f t="shared" si="4"/>
        <v>N/A</v>
      </c>
    </row>
    <row r="71" spans="2:15" s="48" customFormat="1" ht="21" customHeight="1" hidden="1">
      <c r="B71" s="72">
        <v>56</v>
      </c>
      <c r="C71" s="73">
        <f>IF('Costs &amp; Funding'!C71="","",'Costs &amp; Funding'!C71)</f>
      </c>
      <c r="D71" s="143">
        <f>IF('Costs &amp; Funding'!D71="","",'Costs &amp; Funding'!D71)</f>
      </c>
      <c r="E71" s="144"/>
      <c r="F71" s="39">
        <f>'Costs &amp; Funding'!$F71</f>
        <v>0</v>
      </c>
      <c r="G71" s="40">
        <f>'Costs &amp; Funding'!$G71</f>
        <v>0</v>
      </c>
      <c r="H71" s="41">
        <f>'Costs &amp; Funding'!I71</f>
        <v>0</v>
      </c>
      <c r="I71" s="105" t="s">
        <v>10</v>
      </c>
      <c r="J71" s="71" t="str">
        <f>IF(AND('Costs &amp; Funding'!$K71="Y",I71&lt;&gt;""),'Costs &amp; Funding'!$I71,"N/A")</f>
        <v>N/A</v>
      </c>
      <c r="K71" s="70" t="str">
        <f t="shared" si="2"/>
        <v>N/A</v>
      </c>
      <c r="L71" s="107" t="str">
        <f t="shared" si="3"/>
        <v>N/A</v>
      </c>
      <c r="M71" s="71" t="str">
        <f t="shared" si="5"/>
        <v>N/A</v>
      </c>
      <c r="N71" s="69" t="str">
        <f t="shared" si="6"/>
        <v>N/A</v>
      </c>
      <c r="O71" s="108" t="str">
        <f t="shared" si="4"/>
        <v>N/A</v>
      </c>
    </row>
    <row r="72" spans="2:15" s="48" customFormat="1" ht="21" customHeight="1" hidden="1">
      <c r="B72" s="72">
        <v>57</v>
      </c>
      <c r="C72" s="73">
        <f>IF('Costs &amp; Funding'!C72="","",'Costs &amp; Funding'!C72)</f>
      </c>
      <c r="D72" s="143">
        <f>IF('Costs &amp; Funding'!D72="","",'Costs &amp; Funding'!D72)</f>
      </c>
      <c r="E72" s="144"/>
      <c r="F72" s="39">
        <f>'Costs &amp; Funding'!$F72</f>
        <v>0</v>
      </c>
      <c r="G72" s="40">
        <f>'Costs &amp; Funding'!$G72</f>
        <v>0</v>
      </c>
      <c r="H72" s="41">
        <f>'Costs &amp; Funding'!I72</f>
        <v>0</v>
      </c>
      <c r="I72" s="105" t="s">
        <v>10</v>
      </c>
      <c r="J72" s="71" t="str">
        <f>IF(AND('Costs &amp; Funding'!$K72="Y",I72&lt;&gt;""),'Costs &amp; Funding'!$I72,"N/A")</f>
        <v>N/A</v>
      </c>
      <c r="K72" s="70" t="str">
        <f t="shared" si="2"/>
        <v>N/A</v>
      </c>
      <c r="L72" s="107" t="str">
        <f t="shared" si="3"/>
        <v>N/A</v>
      </c>
      <c r="M72" s="71" t="str">
        <f t="shared" si="5"/>
        <v>N/A</v>
      </c>
      <c r="N72" s="69" t="str">
        <f t="shared" si="6"/>
        <v>N/A</v>
      </c>
      <c r="O72" s="108" t="str">
        <f t="shared" si="4"/>
        <v>N/A</v>
      </c>
    </row>
    <row r="73" spans="2:15" s="48" customFormat="1" ht="21" customHeight="1" hidden="1">
      <c r="B73" s="72">
        <v>58</v>
      </c>
      <c r="C73" s="73">
        <f>IF('Costs &amp; Funding'!C73="","",'Costs &amp; Funding'!C73)</f>
      </c>
      <c r="D73" s="143">
        <f>IF('Costs &amp; Funding'!D73="","",'Costs &amp; Funding'!D73)</f>
      </c>
      <c r="E73" s="144"/>
      <c r="F73" s="39">
        <f>'Costs &amp; Funding'!$F73</f>
        <v>0</v>
      </c>
      <c r="G73" s="40">
        <f>'Costs &amp; Funding'!$G73</f>
        <v>0</v>
      </c>
      <c r="H73" s="41">
        <f>'Costs &amp; Funding'!I73</f>
        <v>0</v>
      </c>
      <c r="I73" s="105" t="s">
        <v>10</v>
      </c>
      <c r="J73" s="71" t="str">
        <f>IF(AND('Costs &amp; Funding'!$K73="Y",I73&lt;&gt;""),'Costs &amp; Funding'!$I73,"N/A")</f>
        <v>N/A</v>
      </c>
      <c r="K73" s="70" t="str">
        <f t="shared" si="2"/>
        <v>N/A</v>
      </c>
      <c r="L73" s="107" t="str">
        <f t="shared" si="3"/>
        <v>N/A</v>
      </c>
      <c r="M73" s="71" t="str">
        <f t="shared" si="5"/>
        <v>N/A</v>
      </c>
      <c r="N73" s="69" t="str">
        <f t="shared" si="6"/>
        <v>N/A</v>
      </c>
      <c r="O73" s="108" t="str">
        <f t="shared" si="4"/>
        <v>N/A</v>
      </c>
    </row>
    <row r="74" spans="2:15" s="48" customFormat="1" ht="21" customHeight="1" hidden="1">
      <c r="B74" s="72">
        <v>59</v>
      </c>
      <c r="C74" s="73">
        <f>IF('Costs &amp; Funding'!C74="","",'Costs &amp; Funding'!C74)</f>
      </c>
      <c r="D74" s="143">
        <f>IF('Costs &amp; Funding'!D74="","",'Costs &amp; Funding'!D74)</f>
      </c>
      <c r="E74" s="144"/>
      <c r="F74" s="39">
        <f>'Costs &amp; Funding'!$F74</f>
        <v>0</v>
      </c>
      <c r="G74" s="40">
        <f>'Costs &amp; Funding'!$G74</f>
        <v>0</v>
      </c>
      <c r="H74" s="41">
        <f>'Costs &amp; Funding'!I74</f>
        <v>0</v>
      </c>
      <c r="I74" s="105" t="s">
        <v>10</v>
      </c>
      <c r="J74" s="71" t="str">
        <f>IF(AND('Costs &amp; Funding'!$K74="Y",I74&lt;&gt;""),'Costs &amp; Funding'!$I74,"N/A")</f>
        <v>N/A</v>
      </c>
      <c r="K74" s="70" t="str">
        <f t="shared" si="2"/>
        <v>N/A</v>
      </c>
      <c r="L74" s="107" t="str">
        <f t="shared" si="3"/>
        <v>N/A</v>
      </c>
      <c r="M74" s="71" t="str">
        <f t="shared" si="5"/>
        <v>N/A</v>
      </c>
      <c r="N74" s="69" t="str">
        <f t="shared" si="6"/>
        <v>N/A</v>
      </c>
      <c r="O74" s="108" t="str">
        <f t="shared" si="4"/>
        <v>N/A</v>
      </c>
    </row>
    <row r="75" spans="2:15" s="48" customFormat="1" ht="21" customHeight="1" hidden="1">
      <c r="B75" s="72">
        <v>60</v>
      </c>
      <c r="C75" s="73">
        <f>IF('Costs &amp; Funding'!C75="","",'Costs &amp; Funding'!C75)</f>
      </c>
      <c r="D75" s="143">
        <f>IF('Costs &amp; Funding'!D75="","",'Costs &amp; Funding'!D75)</f>
      </c>
      <c r="E75" s="144"/>
      <c r="F75" s="39">
        <f>'Costs &amp; Funding'!$F75</f>
        <v>0</v>
      </c>
      <c r="G75" s="40">
        <f>'Costs &amp; Funding'!$G75</f>
        <v>0</v>
      </c>
      <c r="H75" s="41">
        <f>'Costs &amp; Funding'!I75</f>
        <v>0</v>
      </c>
      <c r="I75" s="105" t="s">
        <v>10</v>
      </c>
      <c r="J75" s="71" t="str">
        <f>IF(AND('Costs &amp; Funding'!$K75="Y",I75&lt;&gt;""),'Costs &amp; Funding'!$I75,"N/A")</f>
        <v>N/A</v>
      </c>
      <c r="K75" s="70" t="str">
        <f t="shared" si="2"/>
        <v>N/A</v>
      </c>
      <c r="L75" s="107" t="str">
        <f t="shared" si="3"/>
        <v>N/A</v>
      </c>
      <c r="M75" s="71" t="str">
        <f t="shared" si="5"/>
        <v>N/A</v>
      </c>
      <c r="N75" s="69" t="str">
        <f t="shared" si="6"/>
        <v>N/A</v>
      </c>
      <c r="O75" s="108" t="str">
        <f t="shared" si="4"/>
        <v>N/A</v>
      </c>
    </row>
    <row r="76" spans="2:15" s="48" customFormat="1" ht="21" customHeight="1" hidden="1">
      <c r="B76" s="72">
        <v>61</v>
      </c>
      <c r="C76" s="73">
        <f>IF('Costs &amp; Funding'!C76="","",'Costs &amp; Funding'!C76)</f>
      </c>
      <c r="D76" s="143">
        <f>IF('Costs &amp; Funding'!D76="","",'Costs &amp; Funding'!D76)</f>
      </c>
      <c r="E76" s="144"/>
      <c r="F76" s="39">
        <f>'Costs &amp; Funding'!$F76</f>
        <v>0</v>
      </c>
      <c r="G76" s="40">
        <f>'Costs &amp; Funding'!$G76</f>
        <v>0</v>
      </c>
      <c r="H76" s="41">
        <f>'Costs &amp; Funding'!I76</f>
        <v>0</v>
      </c>
      <c r="I76" s="105" t="s">
        <v>10</v>
      </c>
      <c r="J76" s="71" t="str">
        <f>IF(AND('Costs &amp; Funding'!$K76="Y",I76&lt;&gt;""),'Costs &amp; Funding'!$I76,"N/A")</f>
        <v>N/A</v>
      </c>
      <c r="K76" s="70" t="str">
        <f t="shared" si="2"/>
        <v>N/A</v>
      </c>
      <c r="L76" s="107" t="str">
        <f t="shared" si="3"/>
        <v>N/A</v>
      </c>
      <c r="M76" s="71" t="str">
        <f t="shared" si="5"/>
        <v>N/A</v>
      </c>
      <c r="N76" s="69" t="str">
        <f t="shared" si="6"/>
        <v>N/A</v>
      </c>
      <c r="O76" s="108" t="str">
        <f t="shared" si="4"/>
        <v>N/A</v>
      </c>
    </row>
    <row r="77" spans="2:15" s="48" customFormat="1" ht="21" customHeight="1" hidden="1">
      <c r="B77" s="72">
        <v>62</v>
      </c>
      <c r="C77" s="73">
        <f>IF('Costs &amp; Funding'!C77="","",'Costs &amp; Funding'!C77)</f>
      </c>
      <c r="D77" s="143">
        <f>IF('Costs &amp; Funding'!D77="","",'Costs &amp; Funding'!D77)</f>
      </c>
      <c r="E77" s="144"/>
      <c r="F77" s="39">
        <f>'Costs &amp; Funding'!$F77</f>
        <v>0</v>
      </c>
      <c r="G77" s="40">
        <f>'Costs &amp; Funding'!$G77</f>
        <v>0</v>
      </c>
      <c r="H77" s="41">
        <f>'Costs &amp; Funding'!I77</f>
        <v>0</v>
      </c>
      <c r="I77" s="105" t="s">
        <v>10</v>
      </c>
      <c r="J77" s="71" t="str">
        <f>IF(AND('Costs &amp; Funding'!$K77="Y",I77&lt;&gt;""),'Costs &amp; Funding'!$I77,"N/A")</f>
        <v>N/A</v>
      </c>
      <c r="K77" s="70" t="str">
        <f t="shared" si="2"/>
        <v>N/A</v>
      </c>
      <c r="L77" s="107" t="str">
        <f t="shared" si="3"/>
        <v>N/A</v>
      </c>
      <c r="M77" s="71" t="str">
        <f t="shared" si="5"/>
        <v>N/A</v>
      </c>
      <c r="N77" s="69" t="str">
        <f t="shared" si="6"/>
        <v>N/A</v>
      </c>
      <c r="O77" s="108" t="str">
        <f t="shared" si="4"/>
        <v>N/A</v>
      </c>
    </row>
    <row r="78" spans="2:15" s="48" customFormat="1" ht="21" customHeight="1" hidden="1">
      <c r="B78" s="72">
        <v>63</v>
      </c>
      <c r="C78" s="73">
        <f>IF('Costs &amp; Funding'!C78="","",'Costs &amp; Funding'!C78)</f>
      </c>
      <c r="D78" s="143">
        <f>IF('Costs &amp; Funding'!D78="","",'Costs &amp; Funding'!D78)</f>
      </c>
      <c r="E78" s="144"/>
      <c r="F78" s="39">
        <f>'Costs &amp; Funding'!$F78</f>
        <v>0</v>
      </c>
      <c r="G78" s="40">
        <f>'Costs &amp; Funding'!$G78</f>
        <v>0</v>
      </c>
      <c r="H78" s="41">
        <f>'Costs &amp; Funding'!I78</f>
        <v>0</v>
      </c>
      <c r="I78" s="105" t="s">
        <v>10</v>
      </c>
      <c r="J78" s="71" t="str">
        <f>IF(AND('Costs &amp; Funding'!$K78="Y",I78&lt;&gt;""),'Costs &amp; Funding'!$I78,"N/A")</f>
        <v>N/A</v>
      </c>
      <c r="K78" s="70" t="str">
        <f t="shared" si="2"/>
        <v>N/A</v>
      </c>
      <c r="L78" s="107" t="str">
        <f t="shared" si="3"/>
        <v>N/A</v>
      </c>
      <c r="M78" s="71" t="str">
        <f t="shared" si="5"/>
        <v>N/A</v>
      </c>
      <c r="N78" s="69" t="str">
        <f t="shared" si="6"/>
        <v>N/A</v>
      </c>
      <c r="O78" s="108" t="str">
        <f t="shared" si="4"/>
        <v>N/A</v>
      </c>
    </row>
    <row r="79" spans="2:15" s="48" customFormat="1" ht="21" customHeight="1" hidden="1">
      <c r="B79" s="72">
        <v>64</v>
      </c>
      <c r="C79" s="73">
        <f>IF('Costs &amp; Funding'!C79="","",'Costs &amp; Funding'!C79)</f>
      </c>
      <c r="D79" s="143">
        <f>IF('Costs &amp; Funding'!D79="","",'Costs &amp; Funding'!D79)</f>
      </c>
      <c r="E79" s="144"/>
      <c r="F79" s="39">
        <f>'Costs &amp; Funding'!$F79</f>
        <v>0</v>
      </c>
      <c r="G79" s="40">
        <f>'Costs &amp; Funding'!$G79</f>
        <v>0</v>
      </c>
      <c r="H79" s="41">
        <f>'Costs &amp; Funding'!I79</f>
        <v>0</v>
      </c>
      <c r="I79" s="105" t="s">
        <v>10</v>
      </c>
      <c r="J79" s="71" t="str">
        <f>IF(AND('Costs &amp; Funding'!$K79="Y",I79&lt;&gt;""),'Costs &amp; Funding'!$I79,"N/A")</f>
        <v>N/A</v>
      </c>
      <c r="K79" s="70" t="str">
        <f t="shared" si="2"/>
        <v>N/A</v>
      </c>
      <c r="L79" s="107" t="str">
        <f t="shared" si="3"/>
        <v>N/A</v>
      </c>
      <c r="M79" s="71" t="str">
        <f t="shared" si="5"/>
        <v>N/A</v>
      </c>
      <c r="N79" s="69" t="str">
        <f t="shared" si="6"/>
        <v>N/A</v>
      </c>
      <c r="O79" s="108" t="str">
        <f t="shared" si="4"/>
        <v>N/A</v>
      </c>
    </row>
    <row r="80" spans="2:15" s="48" customFormat="1" ht="21" customHeight="1" hidden="1">
      <c r="B80" s="72">
        <v>65</v>
      </c>
      <c r="C80" s="73">
        <f>IF('Costs &amp; Funding'!C80="","",'Costs &amp; Funding'!C80)</f>
      </c>
      <c r="D80" s="143">
        <f>IF('Costs &amp; Funding'!D80="","",'Costs &amp; Funding'!D80)</f>
      </c>
      <c r="E80" s="144"/>
      <c r="F80" s="39">
        <f>'Costs &amp; Funding'!$F80</f>
        <v>0</v>
      </c>
      <c r="G80" s="40">
        <f>'Costs &amp; Funding'!$G80</f>
        <v>0</v>
      </c>
      <c r="H80" s="41">
        <f>'Costs &amp; Funding'!I80</f>
        <v>0</v>
      </c>
      <c r="I80" s="105" t="s">
        <v>10</v>
      </c>
      <c r="J80" s="71" t="str">
        <f>IF(AND('Costs &amp; Funding'!$K80="Y",I80&lt;&gt;""),'Costs &amp; Funding'!$I80,"N/A")</f>
        <v>N/A</v>
      </c>
      <c r="K80" s="70" t="str">
        <f t="shared" si="2"/>
        <v>N/A</v>
      </c>
      <c r="L80" s="107" t="str">
        <f t="shared" si="3"/>
        <v>N/A</v>
      </c>
      <c r="M80" s="71" t="str">
        <f t="shared" si="5"/>
        <v>N/A</v>
      </c>
      <c r="N80" s="69" t="str">
        <f t="shared" si="6"/>
        <v>N/A</v>
      </c>
      <c r="O80" s="108" t="str">
        <f t="shared" si="4"/>
        <v>N/A</v>
      </c>
    </row>
    <row r="81" spans="2:15" s="48" customFormat="1" ht="21" customHeight="1" hidden="1">
      <c r="B81" s="72">
        <v>66</v>
      </c>
      <c r="C81" s="73">
        <f>IF('Costs &amp; Funding'!C81="","",'Costs &amp; Funding'!C81)</f>
      </c>
      <c r="D81" s="143">
        <f>IF('Costs &amp; Funding'!D81="","",'Costs &amp; Funding'!D81)</f>
      </c>
      <c r="E81" s="144"/>
      <c r="F81" s="39">
        <f>'Costs &amp; Funding'!$F81</f>
        <v>0</v>
      </c>
      <c r="G81" s="40">
        <f>'Costs &amp; Funding'!$G81</f>
        <v>0</v>
      </c>
      <c r="H81" s="41">
        <f>'Costs &amp; Funding'!I81</f>
        <v>0</v>
      </c>
      <c r="I81" s="105" t="s">
        <v>10</v>
      </c>
      <c r="J81" s="71" t="str">
        <f>IF(AND('Costs &amp; Funding'!$K81="Y",I81&lt;&gt;""),'Costs &amp; Funding'!$I81,"N/A")</f>
        <v>N/A</v>
      </c>
      <c r="K81" s="70" t="str">
        <f t="shared" si="2"/>
        <v>N/A</v>
      </c>
      <c r="L81" s="107" t="str">
        <f t="shared" si="3"/>
        <v>N/A</v>
      </c>
      <c r="M81" s="71" t="str">
        <f t="shared" si="5"/>
        <v>N/A</v>
      </c>
      <c r="N81" s="69" t="str">
        <f t="shared" si="6"/>
        <v>N/A</v>
      </c>
      <c r="O81" s="108" t="str">
        <f t="shared" si="4"/>
        <v>N/A</v>
      </c>
    </row>
    <row r="82" spans="2:15" s="48" customFormat="1" ht="21" customHeight="1" hidden="1">
      <c r="B82" s="72">
        <v>67</v>
      </c>
      <c r="C82" s="73">
        <f>IF('Costs &amp; Funding'!C82="","",'Costs &amp; Funding'!C82)</f>
      </c>
      <c r="D82" s="143">
        <f>IF('Costs &amp; Funding'!D82="","",'Costs &amp; Funding'!D82)</f>
      </c>
      <c r="E82" s="144"/>
      <c r="F82" s="39">
        <f>'Costs &amp; Funding'!$F82</f>
        <v>0</v>
      </c>
      <c r="G82" s="40">
        <f>'Costs &amp; Funding'!$G82</f>
        <v>0</v>
      </c>
      <c r="H82" s="41">
        <f>'Costs &amp; Funding'!I82</f>
        <v>0</v>
      </c>
      <c r="I82" s="105" t="s">
        <v>10</v>
      </c>
      <c r="J82" s="71" t="str">
        <f>IF(AND('Costs &amp; Funding'!$K82="Y",I82&lt;&gt;""),'Costs &amp; Funding'!$I82,"N/A")</f>
        <v>N/A</v>
      </c>
      <c r="K82" s="70" t="str">
        <f t="shared" si="2"/>
        <v>N/A</v>
      </c>
      <c r="L82" s="107" t="str">
        <f aca="true" t="shared" si="7" ref="L82:L145">IF(OR(J82="N/A",J82=0),"N/A",0)</f>
        <v>N/A</v>
      </c>
      <c r="M82" s="71" t="str">
        <f t="shared" si="5"/>
        <v>N/A</v>
      </c>
      <c r="N82" s="69" t="str">
        <f t="shared" si="6"/>
        <v>N/A</v>
      </c>
      <c r="O82" s="108" t="str">
        <f aca="true" t="shared" si="8" ref="O82:O145">IF(OR(J82="N/A",J82=0),"N/A",0)</f>
        <v>N/A</v>
      </c>
    </row>
    <row r="83" spans="2:15" s="48" customFormat="1" ht="21" customHeight="1" hidden="1">
      <c r="B83" s="72">
        <v>68</v>
      </c>
      <c r="C83" s="73">
        <f>IF('Costs &amp; Funding'!C83="","",'Costs &amp; Funding'!C83)</f>
      </c>
      <c r="D83" s="143">
        <f>IF('Costs &amp; Funding'!D83="","",'Costs &amp; Funding'!D83)</f>
      </c>
      <c r="E83" s="144"/>
      <c r="F83" s="39">
        <f>'Costs &amp; Funding'!$F83</f>
        <v>0</v>
      </c>
      <c r="G83" s="40">
        <f>'Costs &amp; Funding'!$G83</f>
        <v>0</v>
      </c>
      <c r="H83" s="41">
        <f>'Costs &amp; Funding'!I83</f>
        <v>0</v>
      </c>
      <c r="I83" s="105" t="s">
        <v>10</v>
      </c>
      <c r="J83" s="71" t="str">
        <f>IF(AND('Costs &amp; Funding'!$K83="Y",I83&lt;&gt;""),'Costs &amp; Funding'!$I83,"N/A")</f>
        <v>N/A</v>
      </c>
      <c r="K83" s="70" t="str">
        <f t="shared" si="2"/>
        <v>N/A</v>
      </c>
      <c r="L83" s="107" t="str">
        <f t="shared" si="7"/>
        <v>N/A</v>
      </c>
      <c r="M83" s="71" t="str">
        <f t="shared" si="5"/>
        <v>N/A</v>
      </c>
      <c r="N83" s="69" t="str">
        <f t="shared" si="6"/>
        <v>N/A</v>
      </c>
      <c r="O83" s="108" t="str">
        <f t="shared" si="8"/>
        <v>N/A</v>
      </c>
    </row>
    <row r="84" spans="2:15" s="48" customFormat="1" ht="21" customHeight="1" hidden="1">
      <c r="B84" s="72">
        <v>69</v>
      </c>
      <c r="C84" s="73">
        <f>IF('Costs &amp; Funding'!C84="","",'Costs &amp; Funding'!C84)</f>
      </c>
      <c r="D84" s="143">
        <f>IF('Costs &amp; Funding'!D84="","",'Costs &amp; Funding'!D84)</f>
      </c>
      <c r="E84" s="144"/>
      <c r="F84" s="39">
        <f>'Costs &amp; Funding'!$F84</f>
        <v>0</v>
      </c>
      <c r="G84" s="40">
        <f>'Costs &amp; Funding'!$G84</f>
        <v>0</v>
      </c>
      <c r="H84" s="41">
        <f>'Costs &amp; Funding'!I84</f>
        <v>0</v>
      </c>
      <c r="I84" s="105" t="s">
        <v>10</v>
      </c>
      <c r="J84" s="71" t="str">
        <f>IF(AND('Costs &amp; Funding'!$K84="Y",I84&lt;&gt;""),'Costs &amp; Funding'!$I84,"N/A")</f>
        <v>N/A</v>
      </c>
      <c r="K84" s="70" t="str">
        <f t="shared" si="2"/>
        <v>N/A</v>
      </c>
      <c r="L84" s="107" t="str">
        <f t="shared" si="7"/>
        <v>N/A</v>
      </c>
      <c r="M84" s="71" t="str">
        <f t="shared" si="5"/>
        <v>N/A</v>
      </c>
      <c r="N84" s="69" t="str">
        <f t="shared" si="6"/>
        <v>N/A</v>
      </c>
      <c r="O84" s="108" t="str">
        <f t="shared" si="8"/>
        <v>N/A</v>
      </c>
    </row>
    <row r="85" spans="2:15" s="48" customFormat="1" ht="21" customHeight="1" hidden="1">
      <c r="B85" s="72">
        <v>70</v>
      </c>
      <c r="C85" s="73">
        <f>IF('Costs &amp; Funding'!C85="","",'Costs &amp; Funding'!C85)</f>
      </c>
      <c r="D85" s="143">
        <f>IF('Costs &amp; Funding'!D85="","",'Costs &amp; Funding'!D85)</f>
      </c>
      <c r="E85" s="144"/>
      <c r="F85" s="39">
        <f>'Costs &amp; Funding'!$F85</f>
        <v>0</v>
      </c>
      <c r="G85" s="40">
        <f>'Costs &amp; Funding'!$G85</f>
        <v>0</v>
      </c>
      <c r="H85" s="41">
        <f>'Costs &amp; Funding'!I85</f>
        <v>0</v>
      </c>
      <c r="I85" s="105" t="s">
        <v>10</v>
      </c>
      <c r="J85" s="71" t="str">
        <f>IF(AND('Costs &amp; Funding'!$K85="Y",I85&lt;&gt;""),'Costs &amp; Funding'!$I85,"N/A")</f>
        <v>N/A</v>
      </c>
      <c r="K85" s="70" t="str">
        <f t="shared" si="2"/>
        <v>N/A</v>
      </c>
      <c r="L85" s="107" t="str">
        <f t="shared" si="7"/>
        <v>N/A</v>
      </c>
      <c r="M85" s="71" t="str">
        <f t="shared" si="5"/>
        <v>N/A</v>
      </c>
      <c r="N85" s="69" t="str">
        <f t="shared" si="6"/>
        <v>N/A</v>
      </c>
      <c r="O85" s="108" t="str">
        <f t="shared" si="8"/>
        <v>N/A</v>
      </c>
    </row>
    <row r="86" spans="2:15" s="48" customFormat="1" ht="21" customHeight="1" hidden="1">
      <c r="B86" s="72">
        <v>71</v>
      </c>
      <c r="C86" s="73">
        <f>IF('Costs &amp; Funding'!C86="","",'Costs &amp; Funding'!C86)</f>
      </c>
      <c r="D86" s="143">
        <f>IF('Costs &amp; Funding'!D86="","",'Costs &amp; Funding'!D86)</f>
      </c>
      <c r="E86" s="144"/>
      <c r="F86" s="39">
        <f>'Costs &amp; Funding'!$F86</f>
        <v>0</v>
      </c>
      <c r="G86" s="40">
        <f>'Costs &amp; Funding'!$G86</f>
        <v>0</v>
      </c>
      <c r="H86" s="41">
        <f>'Costs &amp; Funding'!I86</f>
        <v>0</v>
      </c>
      <c r="I86" s="105" t="s">
        <v>10</v>
      </c>
      <c r="J86" s="71" t="str">
        <f>IF(AND('Costs &amp; Funding'!$K86="Y",I86&lt;&gt;""),'Costs &amp; Funding'!$I86,"N/A")</f>
        <v>N/A</v>
      </c>
      <c r="K86" s="70" t="str">
        <f t="shared" si="2"/>
        <v>N/A</v>
      </c>
      <c r="L86" s="107" t="str">
        <f t="shared" si="7"/>
        <v>N/A</v>
      </c>
      <c r="M86" s="71" t="str">
        <f t="shared" si="5"/>
        <v>N/A</v>
      </c>
      <c r="N86" s="69" t="str">
        <f t="shared" si="6"/>
        <v>N/A</v>
      </c>
      <c r="O86" s="108" t="str">
        <f t="shared" si="8"/>
        <v>N/A</v>
      </c>
    </row>
    <row r="87" spans="2:15" s="48" customFormat="1" ht="21" customHeight="1" hidden="1">
      <c r="B87" s="72">
        <v>72</v>
      </c>
      <c r="C87" s="73">
        <f>IF('Costs &amp; Funding'!C87="","",'Costs &amp; Funding'!C87)</f>
      </c>
      <c r="D87" s="143">
        <f>IF('Costs &amp; Funding'!D87="","",'Costs &amp; Funding'!D87)</f>
      </c>
      <c r="E87" s="144"/>
      <c r="F87" s="39">
        <f>'Costs &amp; Funding'!$F87</f>
        <v>0</v>
      </c>
      <c r="G87" s="40">
        <f>'Costs &amp; Funding'!$G87</f>
        <v>0</v>
      </c>
      <c r="H87" s="41">
        <f>'Costs &amp; Funding'!I87</f>
        <v>0</v>
      </c>
      <c r="I87" s="105" t="s">
        <v>10</v>
      </c>
      <c r="J87" s="71" t="str">
        <f>IF(AND('Costs &amp; Funding'!$K87="Y",I87&lt;&gt;""),'Costs &amp; Funding'!$I87,"N/A")</f>
        <v>N/A</v>
      </c>
      <c r="K87" s="70" t="str">
        <f t="shared" si="2"/>
        <v>N/A</v>
      </c>
      <c r="L87" s="107" t="str">
        <f t="shared" si="7"/>
        <v>N/A</v>
      </c>
      <c r="M87" s="71" t="str">
        <f t="shared" si="5"/>
        <v>N/A</v>
      </c>
      <c r="N87" s="69" t="str">
        <f t="shared" si="6"/>
        <v>N/A</v>
      </c>
      <c r="O87" s="108" t="str">
        <f t="shared" si="8"/>
        <v>N/A</v>
      </c>
    </row>
    <row r="88" spans="2:15" s="48" customFormat="1" ht="21" customHeight="1" hidden="1">
      <c r="B88" s="72">
        <v>73</v>
      </c>
      <c r="C88" s="73">
        <f>IF('Costs &amp; Funding'!C88="","",'Costs &amp; Funding'!C88)</f>
      </c>
      <c r="D88" s="143">
        <f>IF('Costs &amp; Funding'!D88="","",'Costs &amp; Funding'!D88)</f>
      </c>
      <c r="E88" s="144"/>
      <c r="F88" s="39">
        <f>'Costs &amp; Funding'!$F88</f>
        <v>0</v>
      </c>
      <c r="G88" s="40">
        <f>'Costs &amp; Funding'!$G88</f>
        <v>0</v>
      </c>
      <c r="H88" s="41">
        <f>'Costs &amp; Funding'!I88</f>
        <v>0</v>
      </c>
      <c r="I88" s="105" t="s">
        <v>10</v>
      </c>
      <c r="J88" s="71" t="str">
        <f>IF(AND('Costs &amp; Funding'!$K88="Y",I88&lt;&gt;""),'Costs &amp; Funding'!$I88,"N/A")</f>
        <v>N/A</v>
      </c>
      <c r="K88" s="70" t="str">
        <f t="shared" si="2"/>
        <v>N/A</v>
      </c>
      <c r="L88" s="107" t="str">
        <f t="shared" si="7"/>
        <v>N/A</v>
      </c>
      <c r="M88" s="71" t="str">
        <f t="shared" si="5"/>
        <v>N/A</v>
      </c>
      <c r="N88" s="69" t="str">
        <f t="shared" si="6"/>
        <v>N/A</v>
      </c>
      <c r="O88" s="108" t="str">
        <f t="shared" si="8"/>
        <v>N/A</v>
      </c>
    </row>
    <row r="89" spans="2:15" s="48" customFormat="1" ht="21" customHeight="1" hidden="1">
      <c r="B89" s="72">
        <v>74</v>
      </c>
      <c r="C89" s="73">
        <f>IF('Costs &amp; Funding'!C89="","",'Costs &amp; Funding'!C89)</f>
      </c>
      <c r="D89" s="143">
        <f>IF('Costs &amp; Funding'!D89="","",'Costs &amp; Funding'!D89)</f>
      </c>
      <c r="E89" s="144"/>
      <c r="F89" s="39">
        <f>'Costs &amp; Funding'!$F89</f>
        <v>0</v>
      </c>
      <c r="G89" s="40">
        <f>'Costs &amp; Funding'!$G89</f>
        <v>0</v>
      </c>
      <c r="H89" s="41">
        <f>'Costs &amp; Funding'!I89</f>
        <v>0</v>
      </c>
      <c r="I89" s="105" t="s">
        <v>10</v>
      </c>
      <c r="J89" s="71" t="str">
        <f>IF(AND('Costs &amp; Funding'!$K89="Y",I89&lt;&gt;""),'Costs &amp; Funding'!$I89,"N/A")</f>
        <v>N/A</v>
      </c>
      <c r="K89" s="70" t="str">
        <f t="shared" si="2"/>
        <v>N/A</v>
      </c>
      <c r="L89" s="107" t="str">
        <f t="shared" si="7"/>
        <v>N/A</v>
      </c>
      <c r="M89" s="71" t="str">
        <f t="shared" si="5"/>
        <v>N/A</v>
      </c>
      <c r="N89" s="69" t="str">
        <f t="shared" si="6"/>
        <v>N/A</v>
      </c>
      <c r="O89" s="108" t="str">
        <f t="shared" si="8"/>
        <v>N/A</v>
      </c>
    </row>
    <row r="90" spans="2:15" s="48" customFormat="1" ht="21" customHeight="1" hidden="1">
      <c r="B90" s="72">
        <v>75</v>
      </c>
      <c r="C90" s="73">
        <f>IF('Costs &amp; Funding'!C90="","",'Costs &amp; Funding'!C90)</f>
      </c>
      <c r="D90" s="143">
        <f>IF('Costs &amp; Funding'!D90="","",'Costs &amp; Funding'!D90)</f>
      </c>
      <c r="E90" s="144"/>
      <c r="F90" s="39">
        <f>'Costs &amp; Funding'!$F90</f>
        <v>0</v>
      </c>
      <c r="G90" s="40">
        <f>'Costs &amp; Funding'!$G90</f>
        <v>0</v>
      </c>
      <c r="H90" s="41">
        <f>'Costs &amp; Funding'!I90</f>
        <v>0</v>
      </c>
      <c r="I90" s="105" t="s">
        <v>10</v>
      </c>
      <c r="J90" s="71" t="str">
        <f>IF(AND('Costs &amp; Funding'!$K90="Y",I90&lt;&gt;""),'Costs &amp; Funding'!$I90,"N/A")</f>
        <v>N/A</v>
      </c>
      <c r="K90" s="70" t="str">
        <f t="shared" si="2"/>
        <v>N/A</v>
      </c>
      <c r="L90" s="107" t="str">
        <f t="shared" si="7"/>
        <v>N/A</v>
      </c>
      <c r="M90" s="71" t="str">
        <f t="shared" si="5"/>
        <v>N/A</v>
      </c>
      <c r="N90" s="69" t="str">
        <f t="shared" si="6"/>
        <v>N/A</v>
      </c>
      <c r="O90" s="108" t="str">
        <f t="shared" si="8"/>
        <v>N/A</v>
      </c>
    </row>
    <row r="91" spans="2:15" s="48" customFormat="1" ht="21" customHeight="1" hidden="1">
      <c r="B91" s="72">
        <v>76</v>
      </c>
      <c r="C91" s="73">
        <f>IF('Costs &amp; Funding'!C91="","",'Costs &amp; Funding'!C91)</f>
      </c>
      <c r="D91" s="143">
        <f>IF('Costs &amp; Funding'!D91="","",'Costs &amp; Funding'!D91)</f>
      </c>
      <c r="E91" s="144"/>
      <c r="F91" s="39">
        <f>'Costs &amp; Funding'!$F91</f>
        <v>0</v>
      </c>
      <c r="G91" s="40">
        <f>'Costs &amp; Funding'!$G91</f>
        <v>0</v>
      </c>
      <c r="H91" s="41">
        <f>'Costs &amp; Funding'!I91</f>
        <v>0</v>
      </c>
      <c r="I91" s="105" t="s">
        <v>10</v>
      </c>
      <c r="J91" s="71" t="str">
        <f>IF(AND('Costs &amp; Funding'!$K91="Y",I91&lt;&gt;""),'Costs &amp; Funding'!$I91,"N/A")</f>
        <v>N/A</v>
      </c>
      <c r="K91" s="70" t="str">
        <f t="shared" si="2"/>
        <v>N/A</v>
      </c>
      <c r="L91" s="107" t="str">
        <f t="shared" si="7"/>
        <v>N/A</v>
      </c>
      <c r="M91" s="71" t="str">
        <f t="shared" si="5"/>
        <v>N/A</v>
      </c>
      <c r="N91" s="69" t="str">
        <f t="shared" si="6"/>
        <v>N/A</v>
      </c>
      <c r="O91" s="108" t="str">
        <f t="shared" si="8"/>
        <v>N/A</v>
      </c>
    </row>
    <row r="92" spans="2:15" s="48" customFormat="1" ht="21" customHeight="1" hidden="1">
      <c r="B92" s="72">
        <v>77</v>
      </c>
      <c r="C92" s="73">
        <f>IF('Costs &amp; Funding'!C92="","",'Costs &amp; Funding'!C92)</f>
      </c>
      <c r="D92" s="143">
        <f>IF('Costs &amp; Funding'!D92="","",'Costs &amp; Funding'!D92)</f>
      </c>
      <c r="E92" s="144"/>
      <c r="F92" s="39">
        <f>'Costs &amp; Funding'!$F92</f>
        <v>0</v>
      </c>
      <c r="G92" s="40">
        <f>'Costs &amp; Funding'!$G92</f>
        <v>0</v>
      </c>
      <c r="H92" s="41">
        <f>'Costs &amp; Funding'!I92</f>
        <v>0</v>
      </c>
      <c r="I92" s="105" t="s">
        <v>10</v>
      </c>
      <c r="J92" s="71" t="str">
        <f>IF(AND('Costs &amp; Funding'!$K92="Y",I92&lt;&gt;""),'Costs &amp; Funding'!$I92,"N/A")</f>
        <v>N/A</v>
      </c>
      <c r="K92" s="70" t="str">
        <f t="shared" si="2"/>
        <v>N/A</v>
      </c>
      <c r="L92" s="107" t="str">
        <f t="shared" si="7"/>
        <v>N/A</v>
      </c>
      <c r="M92" s="71" t="str">
        <f t="shared" si="5"/>
        <v>N/A</v>
      </c>
      <c r="N92" s="69" t="str">
        <f t="shared" si="6"/>
        <v>N/A</v>
      </c>
      <c r="O92" s="108" t="str">
        <f t="shared" si="8"/>
        <v>N/A</v>
      </c>
    </row>
    <row r="93" spans="2:15" s="48" customFormat="1" ht="21" customHeight="1" hidden="1">
      <c r="B93" s="72">
        <v>78</v>
      </c>
      <c r="C93" s="73">
        <f>IF('Costs &amp; Funding'!C93="","",'Costs &amp; Funding'!C93)</f>
      </c>
      <c r="D93" s="143">
        <f>IF('Costs &amp; Funding'!D93="","",'Costs &amp; Funding'!D93)</f>
      </c>
      <c r="E93" s="144"/>
      <c r="F93" s="39">
        <f>'Costs &amp; Funding'!$F93</f>
        <v>0</v>
      </c>
      <c r="G93" s="40">
        <f>'Costs &amp; Funding'!$G93</f>
        <v>0</v>
      </c>
      <c r="H93" s="41">
        <f>'Costs &amp; Funding'!I93</f>
        <v>0</v>
      </c>
      <c r="I93" s="105" t="s">
        <v>10</v>
      </c>
      <c r="J93" s="71" t="str">
        <f>IF(AND('Costs &amp; Funding'!$K93="Y",I93&lt;&gt;""),'Costs &amp; Funding'!$I93,"N/A")</f>
        <v>N/A</v>
      </c>
      <c r="K93" s="70" t="str">
        <f t="shared" si="2"/>
        <v>N/A</v>
      </c>
      <c r="L93" s="107" t="str">
        <f t="shared" si="7"/>
        <v>N/A</v>
      </c>
      <c r="M93" s="71" t="str">
        <f t="shared" si="5"/>
        <v>N/A</v>
      </c>
      <c r="N93" s="69" t="str">
        <f t="shared" si="6"/>
        <v>N/A</v>
      </c>
      <c r="O93" s="108" t="str">
        <f t="shared" si="8"/>
        <v>N/A</v>
      </c>
    </row>
    <row r="94" spans="2:15" s="48" customFormat="1" ht="21" customHeight="1" hidden="1">
      <c r="B94" s="72">
        <v>79</v>
      </c>
      <c r="C94" s="73">
        <f>IF('Costs &amp; Funding'!C94="","",'Costs &amp; Funding'!C94)</f>
      </c>
      <c r="D94" s="143">
        <f>IF('Costs &amp; Funding'!D94="","",'Costs &amp; Funding'!D94)</f>
      </c>
      <c r="E94" s="144"/>
      <c r="F94" s="39">
        <f>'Costs &amp; Funding'!$F94</f>
        <v>0</v>
      </c>
      <c r="G94" s="40">
        <f>'Costs &amp; Funding'!$G94</f>
        <v>0</v>
      </c>
      <c r="H94" s="41">
        <f>'Costs &amp; Funding'!I94</f>
        <v>0</v>
      </c>
      <c r="I94" s="105" t="s">
        <v>10</v>
      </c>
      <c r="J94" s="71" t="str">
        <f>IF(AND('Costs &amp; Funding'!$K94="Y",I94&lt;&gt;""),'Costs &amp; Funding'!$I94,"N/A")</f>
        <v>N/A</v>
      </c>
      <c r="K94" s="70" t="str">
        <f t="shared" si="2"/>
        <v>N/A</v>
      </c>
      <c r="L94" s="107" t="str">
        <f t="shared" si="7"/>
        <v>N/A</v>
      </c>
      <c r="M94" s="71" t="str">
        <f t="shared" si="5"/>
        <v>N/A</v>
      </c>
      <c r="N94" s="69" t="str">
        <f t="shared" si="6"/>
        <v>N/A</v>
      </c>
      <c r="O94" s="108" t="str">
        <f t="shared" si="8"/>
        <v>N/A</v>
      </c>
    </row>
    <row r="95" spans="2:15" s="48" customFormat="1" ht="21" customHeight="1" hidden="1">
      <c r="B95" s="72">
        <v>80</v>
      </c>
      <c r="C95" s="73">
        <f>IF('Costs &amp; Funding'!C95="","",'Costs &amp; Funding'!C95)</f>
      </c>
      <c r="D95" s="143">
        <f>IF('Costs &amp; Funding'!D95="","",'Costs &amp; Funding'!D95)</f>
      </c>
      <c r="E95" s="144"/>
      <c r="F95" s="39">
        <f>'Costs &amp; Funding'!$F95</f>
        <v>0</v>
      </c>
      <c r="G95" s="40">
        <f>'Costs &amp; Funding'!$G95</f>
        <v>0</v>
      </c>
      <c r="H95" s="41">
        <f>'Costs &amp; Funding'!I95</f>
        <v>0</v>
      </c>
      <c r="I95" s="105" t="s">
        <v>10</v>
      </c>
      <c r="J95" s="71" t="str">
        <f>IF(AND('Costs &amp; Funding'!$K95="Y",I95&lt;&gt;""),'Costs &amp; Funding'!$I95,"N/A")</f>
        <v>N/A</v>
      </c>
      <c r="K95" s="70" t="str">
        <f t="shared" si="2"/>
        <v>N/A</v>
      </c>
      <c r="L95" s="107" t="str">
        <f t="shared" si="7"/>
        <v>N/A</v>
      </c>
      <c r="M95" s="71" t="str">
        <f t="shared" si="5"/>
        <v>N/A</v>
      </c>
      <c r="N95" s="69" t="str">
        <f t="shared" si="6"/>
        <v>N/A</v>
      </c>
      <c r="O95" s="108" t="str">
        <f t="shared" si="8"/>
        <v>N/A</v>
      </c>
    </row>
    <row r="96" spans="2:15" s="48" customFormat="1" ht="21" customHeight="1" hidden="1">
      <c r="B96" s="72">
        <v>81</v>
      </c>
      <c r="C96" s="73">
        <f>IF('Costs &amp; Funding'!C96="","",'Costs &amp; Funding'!C96)</f>
      </c>
      <c r="D96" s="143">
        <f>IF('Costs &amp; Funding'!D96="","",'Costs &amp; Funding'!D96)</f>
      </c>
      <c r="E96" s="144"/>
      <c r="F96" s="39">
        <f>'Costs &amp; Funding'!$F96</f>
        <v>0</v>
      </c>
      <c r="G96" s="40">
        <f>'Costs &amp; Funding'!$G96</f>
        <v>0</v>
      </c>
      <c r="H96" s="41">
        <f>'Costs &amp; Funding'!I96</f>
        <v>0</v>
      </c>
      <c r="I96" s="105" t="s">
        <v>10</v>
      </c>
      <c r="J96" s="71" t="str">
        <f>IF(AND('Costs &amp; Funding'!$K96="Y",I96&lt;&gt;""),'Costs &amp; Funding'!$I96,"N/A")</f>
        <v>N/A</v>
      </c>
      <c r="K96" s="70" t="str">
        <f t="shared" si="2"/>
        <v>N/A</v>
      </c>
      <c r="L96" s="107" t="str">
        <f t="shared" si="7"/>
        <v>N/A</v>
      </c>
      <c r="M96" s="71" t="str">
        <f t="shared" si="5"/>
        <v>N/A</v>
      </c>
      <c r="N96" s="69" t="str">
        <f t="shared" si="6"/>
        <v>N/A</v>
      </c>
      <c r="O96" s="108" t="str">
        <f t="shared" si="8"/>
        <v>N/A</v>
      </c>
    </row>
    <row r="97" spans="2:15" s="48" customFormat="1" ht="21" customHeight="1" hidden="1">
      <c r="B97" s="72">
        <v>82</v>
      </c>
      <c r="C97" s="73">
        <f>IF('Costs &amp; Funding'!C97="","",'Costs &amp; Funding'!C97)</f>
      </c>
      <c r="D97" s="143">
        <f>IF('Costs &amp; Funding'!D97="","",'Costs &amp; Funding'!D97)</f>
      </c>
      <c r="E97" s="144"/>
      <c r="F97" s="39">
        <f>'Costs &amp; Funding'!$F97</f>
        <v>0</v>
      </c>
      <c r="G97" s="40">
        <f>'Costs &amp; Funding'!$G97</f>
        <v>0</v>
      </c>
      <c r="H97" s="41">
        <f>'Costs &amp; Funding'!I97</f>
        <v>0</v>
      </c>
      <c r="I97" s="105" t="s">
        <v>10</v>
      </c>
      <c r="J97" s="71" t="str">
        <f>IF(AND('Costs &amp; Funding'!$K97="Y",I97&lt;&gt;""),'Costs &amp; Funding'!$I97,"N/A")</f>
        <v>N/A</v>
      </c>
      <c r="K97" s="70" t="str">
        <f t="shared" si="2"/>
        <v>N/A</v>
      </c>
      <c r="L97" s="107" t="str">
        <f t="shared" si="7"/>
        <v>N/A</v>
      </c>
      <c r="M97" s="71" t="str">
        <f t="shared" si="5"/>
        <v>N/A</v>
      </c>
      <c r="N97" s="69" t="str">
        <f t="shared" si="6"/>
        <v>N/A</v>
      </c>
      <c r="O97" s="108" t="str">
        <f t="shared" si="8"/>
        <v>N/A</v>
      </c>
    </row>
    <row r="98" spans="2:15" s="48" customFormat="1" ht="21" customHeight="1" hidden="1">
      <c r="B98" s="72">
        <v>83</v>
      </c>
      <c r="C98" s="73">
        <f>IF('Costs &amp; Funding'!C98="","",'Costs &amp; Funding'!C98)</f>
      </c>
      <c r="D98" s="143">
        <f>IF('Costs &amp; Funding'!D98="","",'Costs &amp; Funding'!D98)</f>
      </c>
      <c r="E98" s="144"/>
      <c r="F98" s="39">
        <f>'Costs &amp; Funding'!$F98</f>
        <v>0</v>
      </c>
      <c r="G98" s="40">
        <f>'Costs &amp; Funding'!$G98</f>
        <v>0</v>
      </c>
      <c r="H98" s="41">
        <f>'Costs &amp; Funding'!I98</f>
        <v>0</v>
      </c>
      <c r="I98" s="105" t="s">
        <v>10</v>
      </c>
      <c r="J98" s="71" t="str">
        <f>IF(AND('Costs &amp; Funding'!$K98="Y",I98&lt;&gt;""),'Costs &amp; Funding'!$I98,"N/A")</f>
        <v>N/A</v>
      </c>
      <c r="K98" s="70" t="str">
        <f t="shared" si="2"/>
        <v>N/A</v>
      </c>
      <c r="L98" s="107" t="str">
        <f t="shared" si="7"/>
        <v>N/A</v>
      </c>
      <c r="M98" s="71" t="str">
        <f t="shared" si="5"/>
        <v>N/A</v>
      </c>
      <c r="N98" s="69" t="str">
        <f t="shared" si="6"/>
        <v>N/A</v>
      </c>
      <c r="O98" s="108" t="str">
        <f t="shared" si="8"/>
        <v>N/A</v>
      </c>
    </row>
    <row r="99" spans="2:15" s="48" customFormat="1" ht="21" customHeight="1" hidden="1">
      <c r="B99" s="72">
        <v>84</v>
      </c>
      <c r="C99" s="73">
        <f>IF('Costs &amp; Funding'!C99="","",'Costs &amp; Funding'!C99)</f>
      </c>
      <c r="D99" s="143">
        <f>IF('Costs &amp; Funding'!D99="","",'Costs &amp; Funding'!D99)</f>
      </c>
      <c r="E99" s="144"/>
      <c r="F99" s="39">
        <f>'Costs &amp; Funding'!$F99</f>
        <v>0</v>
      </c>
      <c r="G99" s="40">
        <f>'Costs &amp; Funding'!$G99</f>
        <v>0</v>
      </c>
      <c r="H99" s="41">
        <f>'Costs &amp; Funding'!I99</f>
        <v>0</v>
      </c>
      <c r="I99" s="105" t="s">
        <v>10</v>
      </c>
      <c r="J99" s="71" t="str">
        <f>IF(AND('Costs &amp; Funding'!$K99="Y",I99&lt;&gt;""),'Costs &amp; Funding'!$I99,"N/A")</f>
        <v>N/A</v>
      </c>
      <c r="K99" s="70" t="str">
        <f t="shared" si="2"/>
        <v>N/A</v>
      </c>
      <c r="L99" s="107" t="str">
        <f t="shared" si="7"/>
        <v>N/A</v>
      </c>
      <c r="M99" s="71" t="str">
        <f aca="true" t="shared" si="9" ref="M99:M162">IF(OR(J99="N/A",J99=0),"N/A",J99+L99)</f>
        <v>N/A</v>
      </c>
      <c r="N99" s="69" t="str">
        <f aca="true" t="shared" si="10" ref="N99:N162">IF($M99="N/A","N/A","Enter $")</f>
        <v>N/A</v>
      </c>
      <c r="O99" s="108" t="str">
        <f t="shared" si="8"/>
        <v>N/A</v>
      </c>
    </row>
    <row r="100" spans="2:15" s="48" customFormat="1" ht="21" customHeight="1" hidden="1">
      <c r="B100" s="72">
        <v>85</v>
      </c>
      <c r="C100" s="73">
        <f>IF('Costs &amp; Funding'!C100="","",'Costs &amp; Funding'!C100)</f>
      </c>
      <c r="D100" s="143">
        <f>IF('Costs &amp; Funding'!D100="","",'Costs &amp; Funding'!D100)</f>
      </c>
      <c r="E100" s="144"/>
      <c r="F100" s="39">
        <f>'Costs &amp; Funding'!$F100</f>
        <v>0</v>
      </c>
      <c r="G100" s="40">
        <f>'Costs &amp; Funding'!$G100</f>
        <v>0</v>
      </c>
      <c r="H100" s="41">
        <f>'Costs &amp; Funding'!I100</f>
        <v>0</v>
      </c>
      <c r="I100" s="105" t="s">
        <v>10</v>
      </c>
      <c r="J100" s="71" t="str">
        <f>IF(AND('Costs &amp; Funding'!$K100="Y",I100&lt;&gt;""),'Costs &amp; Funding'!$I100,"N/A")</f>
        <v>N/A</v>
      </c>
      <c r="K100" s="70" t="str">
        <f t="shared" si="2"/>
        <v>N/A</v>
      </c>
      <c r="L100" s="107" t="str">
        <f t="shared" si="7"/>
        <v>N/A</v>
      </c>
      <c r="M100" s="71" t="str">
        <f t="shared" si="9"/>
        <v>N/A</v>
      </c>
      <c r="N100" s="69" t="str">
        <f t="shared" si="10"/>
        <v>N/A</v>
      </c>
      <c r="O100" s="108" t="str">
        <f t="shared" si="8"/>
        <v>N/A</v>
      </c>
    </row>
    <row r="101" spans="2:15" s="48" customFormat="1" ht="21" customHeight="1" hidden="1">
      <c r="B101" s="72">
        <v>86</v>
      </c>
      <c r="C101" s="73">
        <f>IF('Costs &amp; Funding'!C101="","",'Costs &amp; Funding'!C101)</f>
      </c>
      <c r="D101" s="143">
        <f>IF('Costs &amp; Funding'!D101="","",'Costs &amp; Funding'!D101)</f>
      </c>
      <c r="E101" s="144"/>
      <c r="F101" s="39">
        <f>'Costs &amp; Funding'!$F101</f>
        <v>0</v>
      </c>
      <c r="G101" s="40">
        <f>'Costs &amp; Funding'!$G101</f>
        <v>0</v>
      </c>
      <c r="H101" s="41">
        <f>'Costs &amp; Funding'!I101</f>
        <v>0</v>
      </c>
      <c r="I101" s="105" t="s">
        <v>10</v>
      </c>
      <c r="J101" s="71" t="str">
        <f>IF(AND('Costs &amp; Funding'!$K101="Y",I101&lt;&gt;""),'Costs &amp; Funding'!$I101,"N/A")</f>
        <v>N/A</v>
      </c>
      <c r="K101" s="70" t="str">
        <f t="shared" si="2"/>
        <v>N/A</v>
      </c>
      <c r="L101" s="107" t="str">
        <f t="shared" si="7"/>
        <v>N/A</v>
      </c>
      <c r="M101" s="71" t="str">
        <f t="shared" si="9"/>
        <v>N/A</v>
      </c>
      <c r="N101" s="69" t="str">
        <f t="shared" si="10"/>
        <v>N/A</v>
      </c>
      <c r="O101" s="108" t="str">
        <f t="shared" si="8"/>
        <v>N/A</v>
      </c>
    </row>
    <row r="102" spans="2:15" s="48" customFormat="1" ht="21" customHeight="1" hidden="1">
      <c r="B102" s="72">
        <v>87</v>
      </c>
      <c r="C102" s="73">
        <f>IF('Costs &amp; Funding'!C102="","",'Costs &amp; Funding'!C102)</f>
      </c>
      <c r="D102" s="143">
        <f>IF('Costs &amp; Funding'!D102="","",'Costs &amp; Funding'!D102)</f>
      </c>
      <c r="E102" s="144"/>
      <c r="F102" s="39">
        <f>'Costs &amp; Funding'!$F102</f>
        <v>0</v>
      </c>
      <c r="G102" s="40">
        <f>'Costs &amp; Funding'!$G102</f>
        <v>0</v>
      </c>
      <c r="H102" s="41">
        <f>'Costs &amp; Funding'!I102</f>
        <v>0</v>
      </c>
      <c r="I102" s="105" t="s">
        <v>10</v>
      </c>
      <c r="J102" s="71" t="str">
        <f>IF(AND('Costs &amp; Funding'!$K102="Y",I102&lt;&gt;""),'Costs &amp; Funding'!$I102,"N/A")</f>
        <v>N/A</v>
      </c>
      <c r="K102" s="70" t="str">
        <f t="shared" si="2"/>
        <v>N/A</v>
      </c>
      <c r="L102" s="107" t="str">
        <f t="shared" si="7"/>
        <v>N/A</v>
      </c>
      <c r="M102" s="71" t="str">
        <f t="shared" si="9"/>
        <v>N/A</v>
      </c>
      <c r="N102" s="69" t="str">
        <f t="shared" si="10"/>
        <v>N/A</v>
      </c>
      <c r="O102" s="108" t="str">
        <f t="shared" si="8"/>
        <v>N/A</v>
      </c>
    </row>
    <row r="103" spans="2:15" s="48" customFormat="1" ht="21" customHeight="1" hidden="1">
      <c r="B103" s="72">
        <v>88</v>
      </c>
      <c r="C103" s="73">
        <f>IF('Costs &amp; Funding'!C103="","",'Costs &amp; Funding'!C103)</f>
      </c>
      <c r="D103" s="143">
        <f>IF('Costs &amp; Funding'!D103="","",'Costs &amp; Funding'!D103)</f>
      </c>
      <c r="E103" s="144"/>
      <c r="F103" s="39">
        <f>'Costs &amp; Funding'!$F103</f>
        <v>0</v>
      </c>
      <c r="G103" s="40">
        <f>'Costs &amp; Funding'!$G103</f>
        <v>0</v>
      </c>
      <c r="H103" s="41">
        <f>'Costs &amp; Funding'!I103</f>
        <v>0</v>
      </c>
      <c r="I103" s="105" t="s">
        <v>10</v>
      </c>
      <c r="J103" s="71" t="str">
        <f>IF(AND('Costs &amp; Funding'!$K103="Y",I103&lt;&gt;""),'Costs &amp; Funding'!$I103,"N/A")</f>
        <v>N/A</v>
      </c>
      <c r="K103" s="70" t="str">
        <f t="shared" si="2"/>
        <v>N/A</v>
      </c>
      <c r="L103" s="107" t="str">
        <f t="shared" si="7"/>
        <v>N/A</v>
      </c>
      <c r="M103" s="71" t="str">
        <f t="shared" si="9"/>
        <v>N/A</v>
      </c>
      <c r="N103" s="69" t="str">
        <f t="shared" si="10"/>
        <v>N/A</v>
      </c>
      <c r="O103" s="108" t="str">
        <f t="shared" si="8"/>
        <v>N/A</v>
      </c>
    </row>
    <row r="104" spans="2:15" s="48" customFormat="1" ht="21" customHeight="1" hidden="1">
      <c r="B104" s="72">
        <v>89</v>
      </c>
      <c r="C104" s="73">
        <f>IF('Costs &amp; Funding'!C104="","",'Costs &amp; Funding'!C104)</f>
      </c>
      <c r="D104" s="143">
        <f>IF('Costs &amp; Funding'!D104="","",'Costs &amp; Funding'!D104)</f>
      </c>
      <c r="E104" s="144"/>
      <c r="F104" s="39">
        <f>'Costs &amp; Funding'!$F104</f>
        <v>0</v>
      </c>
      <c r="G104" s="40">
        <f>'Costs &amp; Funding'!$G104</f>
        <v>0</v>
      </c>
      <c r="H104" s="41">
        <f>'Costs &amp; Funding'!I104</f>
        <v>0</v>
      </c>
      <c r="I104" s="105" t="s">
        <v>10</v>
      </c>
      <c r="J104" s="71" t="str">
        <f>IF(AND('Costs &amp; Funding'!$K104="Y",I104&lt;&gt;""),'Costs &amp; Funding'!$I104,"N/A")</f>
        <v>N/A</v>
      </c>
      <c r="K104" s="70" t="str">
        <f t="shared" si="2"/>
        <v>N/A</v>
      </c>
      <c r="L104" s="107" t="str">
        <f t="shared" si="7"/>
        <v>N/A</v>
      </c>
      <c r="M104" s="71" t="str">
        <f t="shared" si="9"/>
        <v>N/A</v>
      </c>
      <c r="N104" s="69" t="str">
        <f t="shared" si="10"/>
        <v>N/A</v>
      </c>
      <c r="O104" s="108" t="str">
        <f t="shared" si="8"/>
        <v>N/A</v>
      </c>
    </row>
    <row r="105" spans="2:15" s="48" customFormat="1" ht="21" customHeight="1" hidden="1">
      <c r="B105" s="72">
        <v>90</v>
      </c>
      <c r="C105" s="73">
        <f>IF('Costs &amp; Funding'!C105="","",'Costs &amp; Funding'!C105)</f>
      </c>
      <c r="D105" s="143">
        <f>IF('Costs &amp; Funding'!D105="","",'Costs &amp; Funding'!D105)</f>
      </c>
      <c r="E105" s="144"/>
      <c r="F105" s="39">
        <f>'Costs &amp; Funding'!$F105</f>
        <v>0</v>
      </c>
      <c r="G105" s="40">
        <f>'Costs &amp; Funding'!$G105</f>
        <v>0</v>
      </c>
      <c r="H105" s="41">
        <f>'Costs &amp; Funding'!I105</f>
        <v>0</v>
      </c>
      <c r="I105" s="105" t="s">
        <v>10</v>
      </c>
      <c r="J105" s="71" t="str">
        <f>IF(AND('Costs &amp; Funding'!$K105="Y",I105&lt;&gt;""),'Costs &amp; Funding'!$I105,"N/A")</f>
        <v>N/A</v>
      </c>
      <c r="K105" s="70" t="str">
        <f t="shared" si="2"/>
        <v>N/A</v>
      </c>
      <c r="L105" s="107" t="str">
        <f t="shared" si="7"/>
        <v>N/A</v>
      </c>
      <c r="M105" s="71" t="str">
        <f t="shared" si="9"/>
        <v>N/A</v>
      </c>
      <c r="N105" s="69" t="str">
        <f t="shared" si="10"/>
        <v>N/A</v>
      </c>
      <c r="O105" s="108" t="str">
        <f t="shared" si="8"/>
        <v>N/A</v>
      </c>
    </row>
    <row r="106" spans="2:15" s="48" customFormat="1" ht="21" customHeight="1" hidden="1">
      <c r="B106" s="72">
        <v>91</v>
      </c>
      <c r="C106" s="73">
        <f>IF('Costs &amp; Funding'!C106="","",'Costs &amp; Funding'!C106)</f>
      </c>
      <c r="D106" s="143">
        <f>IF('Costs &amp; Funding'!D106="","",'Costs &amp; Funding'!D106)</f>
      </c>
      <c r="E106" s="144"/>
      <c r="F106" s="39">
        <f>'Costs &amp; Funding'!$F106</f>
        <v>0</v>
      </c>
      <c r="G106" s="40">
        <f>'Costs &amp; Funding'!$G106</f>
        <v>0</v>
      </c>
      <c r="H106" s="41">
        <f>'Costs &amp; Funding'!I106</f>
        <v>0</v>
      </c>
      <c r="I106" s="105" t="s">
        <v>10</v>
      </c>
      <c r="J106" s="71" t="str">
        <f>IF(AND('Costs &amp; Funding'!$K106="Y",I106&lt;&gt;""),'Costs &amp; Funding'!$I106,"N/A")</f>
        <v>N/A</v>
      </c>
      <c r="K106" s="70" t="str">
        <f t="shared" si="2"/>
        <v>N/A</v>
      </c>
      <c r="L106" s="107" t="str">
        <f t="shared" si="7"/>
        <v>N/A</v>
      </c>
      <c r="M106" s="71" t="str">
        <f t="shared" si="9"/>
        <v>N/A</v>
      </c>
      <c r="N106" s="69" t="str">
        <f t="shared" si="10"/>
        <v>N/A</v>
      </c>
      <c r="O106" s="108" t="str">
        <f t="shared" si="8"/>
        <v>N/A</v>
      </c>
    </row>
    <row r="107" spans="2:15" s="48" customFormat="1" ht="21" customHeight="1" hidden="1">
      <c r="B107" s="72">
        <v>92</v>
      </c>
      <c r="C107" s="73">
        <f>IF('Costs &amp; Funding'!C107="","",'Costs &amp; Funding'!C107)</f>
      </c>
      <c r="D107" s="143">
        <f>IF('Costs &amp; Funding'!D107="","",'Costs &amp; Funding'!D107)</f>
      </c>
      <c r="E107" s="144"/>
      <c r="F107" s="39">
        <f>'Costs &amp; Funding'!$F107</f>
        <v>0</v>
      </c>
      <c r="G107" s="40">
        <f>'Costs &amp; Funding'!$G107</f>
        <v>0</v>
      </c>
      <c r="H107" s="41">
        <f>'Costs &amp; Funding'!I107</f>
        <v>0</v>
      </c>
      <c r="I107" s="105" t="s">
        <v>10</v>
      </c>
      <c r="J107" s="71" t="str">
        <f>IF(AND('Costs &amp; Funding'!$K107="Y",I107&lt;&gt;""),'Costs &amp; Funding'!$I107,"N/A")</f>
        <v>N/A</v>
      </c>
      <c r="K107" s="70" t="str">
        <f t="shared" si="2"/>
        <v>N/A</v>
      </c>
      <c r="L107" s="107" t="str">
        <f t="shared" si="7"/>
        <v>N/A</v>
      </c>
      <c r="M107" s="71" t="str">
        <f t="shared" si="9"/>
        <v>N/A</v>
      </c>
      <c r="N107" s="69" t="str">
        <f t="shared" si="10"/>
        <v>N/A</v>
      </c>
      <c r="O107" s="108" t="str">
        <f t="shared" si="8"/>
        <v>N/A</v>
      </c>
    </row>
    <row r="108" spans="2:15" s="48" customFormat="1" ht="21" customHeight="1" hidden="1">
      <c r="B108" s="72">
        <v>93</v>
      </c>
      <c r="C108" s="73">
        <f>IF('Costs &amp; Funding'!C108="","",'Costs &amp; Funding'!C108)</f>
      </c>
      <c r="D108" s="143">
        <f>IF('Costs &amp; Funding'!D108="","",'Costs &amp; Funding'!D108)</f>
      </c>
      <c r="E108" s="144"/>
      <c r="F108" s="39">
        <f>'Costs &amp; Funding'!$F108</f>
        <v>0</v>
      </c>
      <c r="G108" s="40">
        <f>'Costs &amp; Funding'!$G108</f>
        <v>0</v>
      </c>
      <c r="H108" s="41">
        <f>'Costs &amp; Funding'!I108</f>
        <v>0</v>
      </c>
      <c r="I108" s="105" t="s">
        <v>10</v>
      </c>
      <c r="J108" s="71" t="str">
        <f>IF(AND('Costs &amp; Funding'!$K108="Y",I108&lt;&gt;""),'Costs &amp; Funding'!$I108,"N/A")</f>
        <v>N/A</v>
      </c>
      <c r="K108" s="70" t="str">
        <f t="shared" si="2"/>
        <v>N/A</v>
      </c>
      <c r="L108" s="107" t="str">
        <f t="shared" si="7"/>
        <v>N/A</v>
      </c>
      <c r="M108" s="71" t="str">
        <f t="shared" si="9"/>
        <v>N/A</v>
      </c>
      <c r="N108" s="69" t="str">
        <f t="shared" si="10"/>
        <v>N/A</v>
      </c>
      <c r="O108" s="108" t="str">
        <f t="shared" si="8"/>
        <v>N/A</v>
      </c>
    </row>
    <row r="109" spans="2:15" s="48" customFormat="1" ht="21" customHeight="1" hidden="1">
      <c r="B109" s="72">
        <v>94</v>
      </c>
      <c r="C109" s="73">
        <f>IF('Costs &amp; Funding'!C109="","",'Costs &amp; Funding'!C109)</f>
      </c>
      <c r="D109" s="143">
        <f>IF('Costs &amp; Funding'!D109="","",'Costs &amp; Funding'!D109)</f>
      </c>
      <c r="E109" s="144"/>
      <c r="F109" s="39">
        <f>'Costs &amp; Funding'!$F109</f>
        <v>0</v>
      </c>
      <c r="G109" s="40">
        <f>'Costs &amp; Funding'!$G109</f>
        <v>0</v>
      </c>
      <c r="H109" s="41">
        <f>'Costs &amp; Funding'!I109</f>
        <v>0</v>
      </c>
      <c r="I109" s="105" t="s">
        <v>10</v>
      </c>
      <c r="J109" s="71" t="str">
        <f>IF(AND('Costs &amp; Funding'!$K109="Y",I109&lt;&gt;""),'Costs &amp; Funding'!$I109,"N/A")</f>
        <v>N/A</v>
      </c>
      <c r="K109" s="70" t="str">
        <f t="shared" si="2"/>
        <v>N/A</v>
      </c>
      <c r="L109" s="107" t="str">
        <f t="shared" si="7"/>
        <v>N/A</v>
      </c>
      <c r="M109" s="71" t="str">
        <f t="shared" si="9"/>
        <v>N/A</v>
      </c>
      <c r="N109" s="69" t="str">
        <f t="shared" si="10"/>
        <v>N/A</v>
      </c>
      <c r="O109" s="108" t="str">
        <f t="shared" si="8"/>
        <v>N/A</v>
      </c>
    </row>
    <row r="110" spans="2:15" s="48" customFormat="1" ht="21" customHeight="1" hidden="1">
      <c r="B110" s="72">
        <v>95</v>
      </c>
      <c r="C110" s="73">
        <f>IF('Costs &amp; Funding'!C110="","",'Costs &amp; Funding'!C110)</f>
      </c>
      <c r="D110" s="143">
        <f>IF('Costs &amp; Funding'!D110="","",'Costs &amp; Funding'!D110)</f>
      </c>
      <c r="E110" s="144"/>
      <c r="F110" s="39">
        <f>'Costs &amp; Funding'!$F110</f>
        <v>0</v>
      </c>
      <c r="G110" s="40">
        <f>'Costs &amp; Funding'!$G110</f>
        <v>0</v>
      </c>
      <c r="H110" s="41">
        <f>'Costs &amp; Funding'!I110</f>
        <v>0</v>
      </c>
      <c r="I110" s="105" t="s">
        <v>10</v>
      </c>
      <c r="J110" s="71" t="str">
        <f>IF(AND('Costs &amp; Funding'!$K110="Y",I110&lt;&gt;""),'Costs &amp; Funding'!$I110,"N/A")</f>
        <v>N/A</v>
      </c>
      <c r="K110" s="70" t="str">
        <f t="shared" si="2"/>
        <v>N/A</v>
      </c>
      <c r="L110" s="107" t="str">
        <f t="shared" si="7"/>
        <v>N/A</v>
      </c>
      <c r="M110" s="71" t="str">
        <f t="shared" si="9"/>
        <v>N/A</v>
      </c>
      <c r="N110" s="69" t="str">
        <f t="shared" si="10"/>
        <v>N/A</v>
      </c>
      <c r="O110" s="108" t="str">
        <f t="shared" si="8"/>
        <v>N/A</v>
      </c>
    </row>
    <row r="111" spans="2:15" s="48" customFormat="1" ht="21" customHeight="1" hidden="1">
      <c r="B111" s="72">
        <v>96</v>
      </c>
      <c r="C111" s="73">
        <f>IF('Costs &amp; Funding'!C111="","",'Costs &amp; Funding'!C111)</f>
      </c>
      <c r="D111" s="143">
        <f>IF('Costs &amp; Funding'!D111="","",'Costs &amp; Funding'!D111)</f>
      </c>
      <c r="E111" s="144"/>
      <c r="F111" s="39">
        <f>'Costs &amp; Funding'!$F111</f>
        <v>0</v>
      </c>
      <c r="G111" s="40">
        <f>'Costs &amp; Funding'!$G111</f>
        <v>0</v>
      </c>
      <c r="H111" s="41">
        <f>'Costs &amp; Funding'!I111</f>
        <v>0</v>
      </c>
      <c r="I111" s="105" t="s">
        <v>10</v>
      </c>
      <c r="J111" s="71" t="str">
        <f>IF(AND('Costs &amp; Funding'!$K111="Y",I111&lt;&gt;""),'Costs &amp; Funding'!$I111,"N/A")</f>
        <v>N/A</v>
      </c>
      <c r="K111" s="70" t="str">
        <f t="shared" si="2"/>
        <v>N/A</v>
      </c>
      <c r="L111" s="107" t="str">
        <f t="shared" si="7"/>
        <v>N/A</v>
      </c>
      <c r="M111" s="71" t="str">
        <f t="shared" si="9"/>
        <v>N/A</v>
      </c>
      <c r="N111" s="69" t="str">
        <f t="shared" si="10"/>
        <v>N/A</v>
      </c>
      <c r="O111" s="108" t="str">
        <f t="shared" si="8"/>
        <v>N/A</v>
      </c>
    </row>
    <row r="112" spans="2:15" s="48" customFormat="1" ht="21" customHeight="1" hidden="1">
      <c r="B112" s="72">
        <v>97</v>
      </c>
      <c r="C112" s="73">
        <f>IF('Costs &amp; Funding'!C112="","",'Costs &amp; Funding'!C112)</f>
      </c>
      <c r="D112" s="143">
        <f>IF('Costs &amp; Funding'!D112="","",'Costs &amp; Funding'!D112)</f>
      </c>
      <c r="E112" s="144"/>
      <c r="F112" s="39">
        <f>'Costs &amp; Funding'!$F112</f>
        <v>0</v>
      </c>
      <c r="G112" s="40">
        <f>'Costs &amp; Funding'!$G112</f>
        <v>0</v>
      </c>
      <c r="H112" s="41">
        <f>'Costs &amp; Funding'!I112</f>
        <v>0</v>
      </c>
      <c r="I112" s="105" t="s">
        <v>10</v>
      </c>
      <c r="J112" s="71" t="str">
        <f>IF(AND('Costs &amp; Funding'!$K112="Y",I112&lt;&gt;""),'Costs &amp; Funding'!$I112,"N/A")</f>
        <v>N/A</v>
      </c>
      <c r="K112" s="70" t="str">
        <f t="shared" si="2"/>
        <v>N/A</v>
      </c>
      <c r="L112" s="107" t="str">
        <f t="shared" si="7"/>
        <v>N/A</v>
      </c>
      <c r="M112" s="71" t="str">
        <f t="shared" si="9"/>
        <v>N/A</v>
      </c>
      <c r="N112" s="69" t="str">
        <f t="shared" si="10"/>
        <v>N/A</v>
      </c>
      <c r="O112" s="108" t="str">
        <f t="shared" si="8"/>
        <v>N/A</v>
      </c>
    </row>
    <row r="113" spans="2:15" s="48" customFormat="1" ht="21" customHeight="1" hidden="1">
      <c r="B113" s="72">
        <v>98</v>
      </c>
      <c r="C113" s="73">
        <f>IF('Costs &amp; Funding'!C113="","",'Costs &amp; Funding'!C113)</f>
      </c>
      <c r="D113" s="143">
        <f>IF('Costs &amp; Funding'!D113="","",'Costs &amp; Funding'!D113)</f>
      </c>
      <c r="E113" s="144"/>
      <c r="F113" s="39">
        <f>'Costs &amp; Funding'!$F113</f>
        <v>0</v>
      </c>
      <c r="G113" s="40">
        <f>'Costs &amp; Funding'!$G113</f>
        <v>0</v>
      </c>
      <c r="H113" s="41">
        <f>'Costs &amp; Funding'!I113</f>
        <v>0</v>
      </c>
      <c r="I113" s="105" t="s">
        <v>10</v>
      </c>
      <c r="J113" s="71" t="str">
        <f>IF(AND('Costs &amp; Funding'!$K113="Y",I113&lt;&gt;""),'Costs &amp; Funding'!$I113,"N/A")</f>
        <v>N/A</v>
      </c>
      <c r="K113" s="70" t="str">
        <f t="shared" si="2"/>
        <v>N/A</v>
      </c>
      <c r="L113" s="107" t="str">
        <f t="shared" si="7"/>
        <v>N/A</v>
      </c>
      <c r="M113" s="71" t="str">
        <f t="shared" si="9"/>
        <v>N/A</v>
      </c>
      <c r="N113" s="69" t="str">
        <f t="shared" si="10"/>
        <v>N/A</v>
      </c>
      <c r="O113" s="108" t="str">
        <f t="shared" si="8"/>
        <v>N/A</v>
      </c>
    </row>
    <row r="114" spans="2:15" s="48" customFormat="1" ht="21" customHeight="1" hidden="1">
      <c r="B114" s="72">
        <v>99</v>
      </c>
      <c r="C114" s="73">
        <f>IF('Costs &amp; Funding'!C114="","",'Costs &amp; Funding'!C114)</f>
      </c>
      <c r="D114" s="143">
        <f>IF('Costs &amp; Funding'!D114="","",'Costs &amp; Funding'!D114)</f>
      </c>
      <c r="E114" s="144"/>
      <c r="F114" s="39">
        <f>'Costs &amp; Funding'!$F114</f>
        <v>0</v>
      </c>
      <c r="G114" s="40">
        <f>'Costs &amp; Funding'!$G114</f>
        <v>0</v>
      </c>
      <c r="H114" s="41">
        <f>'Costs &amp; Funding'!I114</f>
        <v>0</v>
      </c>
      <c r="I114" s="105" t="s">
        <v>10</v>
      </c>
      <c r="J114" s="71" t="str">
        <f>IF(AND('Costs &amp; Funding'!$K114="Y",I114&lt;&gt;""),'Costs &amp; Funding'!$I114,"N/A")</f>
        <v>N/A</v>
      </c>
      <c r="K114" s="70" t="str">
        <f t="shared" si="2"/>
        <v>N/A</v>
      </c>
      <c r="L114" s="107" t="str">
        <f t="shared" si="7"/>
        <v>N/A</v>
      </c>
      <c r="M114" s="71" t="str">
        <f t="shared" si="9"/>
        <v>N/A</v>
      </c>
      <c r="N114" s="69" t="str">
        <f t="shared" si="10"/>
        <v>N/A</v>
      </c>
      <c r="O114" s="108" t="str">
        <f t="shared" si="8"/>
        <v>N/A</v>
      </c>
    </row>
    <row r="115" spans="2:15" s="48" customFormat="1" ht="21" customHeight="1" hidden="1">
      <c r="B115" s="72">
        <v>100</v>
      </c>
      <c r="C115" s="73">
        <f>IF('Costs &amp; Funding'!C115="","",'Costs &amp; Funding'!C115)</f>
      </c>
      <c r="D115" s="143">
        <f>IF('Costs &amp; Funding'!D115="","",'Costs &amp; Funding'!D115)</f>
      </c>
      <c r="E115" s="144"/>
      <c r="F115" s="39">
        <f>'Costs &amp; Funding'!$F115</f>
        <v>0</v>
      </c>
      <c r="G115" s="40">
        <f>'Costs &amp; Funding'!$G115</f>
        <v>0</v>
      </c>
      <c r="H115" s="41">
        <f>'Costs &amp; Funding'!I115</f>
        <v>0</v>
      </c>
      <c r="I115" s="105" t="s">
        <v>10</v>
      </c>
      <c r="J115" s="71" t="str">
        <f>IF(AND('Costs &amp; Funding'!$K115="Y",I115&lt;&gt;""),'Costs &amp; Funding'!$I115,"N/A")</f>
        <v>N/A</v>
      </c>
      <c r="K115" s="70" t="str">
        <f t="shared" si="2"/>
        <v>N/A</v>
      </c>
      <c r="L115" s="107" t="str">
        <f t="shared" si="7"/>
        <v>N/A</v>
      </c>
      <c r="M115" s="71" t="str">
        <f t="shared" si="9"/>
        <v>N/A</v>
      </c>
      <c r="N115" s="69" t="str">
        <f t="shared" si="10"/>
        <v>N/A</v>
      </c>
      <c r="O115" s="108" t="str">
        <f t="shared" si="8"/>
        <v>N/A</v>
      </c>
    </row>
    <row r="116" spans="2:15" s="48" customFormat="1" ht="21" customHeight="1" hidden="1">
      <c r="B116" s="72">
        <v>101</v>
      </c>
      <c r="C116" s="73">
        <f>IF('Costs &amp; Funding'!C116="","",'Costs &amp; Funding'!C116)</f>
      </c>
      <c r="D116" s="143">
        <f>IF('Costs &amp; Funding'!D116="","",'Costs &amp; Funding'!D116)</f>
      </c>
      <c r="E116" s="144"/>
      <c r="F116" s="39">
        <f>'Costs &amp; Funding'!$F116</f>
        <v>0</v>
      </c>
      <c r="G116" s="40">
        <f>'Costs &amp; Funding'!$G116</f>
        <v>0</v>
      </c>
      <c r="H116" s="41">
        <f>'Costs &amp; Funding'!I116</f>
        <v>0</v>
      </c>
      <c r="I116" s="105" t="s">
        <v>10</v>
      </c>
      <c r="J116" s="71" t="str">
        <f>IF(AND('Costs &amp; Funding'!$K116="Y",I116&lt;&gt;""),'Costs &amp; Funding'!$I116,"N/A")</f>
        <v>N/A</v>
      </c>
      <c r="K116" s="70" t="str">
        <f t="shared" si="2"/>
        <v>N/A</v>
      </c>
      <c r="L116" s="107" t="str">
        <f t="shared" si="7"/>
        <v>N/A</v>
      </c>
      <c r="M116" s="71" t="str">
        <f t="shared" si="9"/>
        <v>N/A</v>
      </c>
      <c r="N116" s="69" t="str">
        <f t="shared" si="10"/>
        <v>N/A</v>
      </c>
      <c r="O116" s="108" t="str">
        <f t="shared" si="8"/>
        <v>N/A</v>
      </c>
    </row>
    <row r="117" spans="2:15" s="48" customFormat="1" ht="21" customHeight="1" hidden="1">
      <c r="B117" s="72">
        <v>102</v>
      </c>
      <c r="C117" s="73">
        <f>IF('Costs &amp; Funding'!C117="","",'Costs &amp; Funding'!C117)</f>
      </c>
      <c r="D117" s="143">
        <f>IF('Costs &amp; Funding'!D117="","",'Costs &amp; Funding'!D117)</f>
      </c>
      <c r="E117" s="144"/>
      <c r="F117" s="39">
        <f>'Costs &amp; Funding'!$F117</f>
        <v>0</v>
      </c>
      <c r="G117" s="40">
        <f>'Costs &amp; Funding'!$G117</f>
        <v>0</v>
      </c>
      <c r="H117" s="41">
        <f>'Costs &amp; Funding'!I117</f>
        <v>0</v>
      </c>
      <c r="I117" s="105" t="s">
        <v>10</v>
      </c>
      <c r="J117" s="71" t="str">
        <f>IF(AND('Costs &amp; Funding'!$K117="Y",I117&lt;&gt;""),'Costs &amp; Funding'!$I117,"N/A")</f>
        <v>N/A</v>
      </c>
      <c r="K117" s="70" t="str">
        <f t="shared" si="2"/>
        <v>N/A</v>
      </c>
      <c r="L117" s="107" t="str">
        <f t="shared" si="7"/>
        <v>N/A</v>
      </c>
      <c r="M117" s="71" t="str">
        <f t="shared" si="9"/>
        <v>N/A</v>
      </c>
      <c r="N117" s="69" t="str">
        <f t="shared" si="10"/>
        <v>N/A</v>
      </c>
      <c r="O117" s="108" t="str">
        <f t="shared" si="8"/>
        <v>N/A</v>
      </c>
    </row>
    <row r="118" spans="2:15" s="48" customFormat="1" ht="21" customHeight="1" hidden="1">
      <c r="B118" s="72">
        <v>103</v>
      </c>
      <c r="C118" s="73">
        <f>IF('Costs &amp; Funding'!C118="","",'Costs &amp; Funding'!C118)</f>
      </c>
      <c r="D118" s="143">
        <f>IF('Costs &amp; Funding'!D118="","",'Costs &amp; Funding'!D118)</f>
      </c>
      <c r="E118" s="144"/>
      <c r="F118" s="39">
        <f>'Costs &amp; Funding'!$F118</f>
        <v>0</v>
      </c>
      <c r="G118" s="40">
        <f>'Costs &amp; Funding'!$G118</f>
        <v>0</v>
      </c>
      <c r="H118" s="41">
        <f>'Costs &amp; Funding'!I118</f>
        <v>0</v>
      </c>
      <c r="I118" s="105" t="s">
        <v>10</v>
      </c>
      <c r="J118" s="71" t="str">
        <f>IF(AND('Costs &amp; Funding'!$K118="Y",I118&lt;&gt;""),'Costs &amp; Funding'!$I118,"N/A")</f>
        <v>N/A</v>
      </c>
      <c r="K118" s="70" t="str">
        <f t="shared" si="2"/>
        <v>N/A</v>
      </c>
      <c r="L118" s="107" t="str">
        <f t="shared" si="7"/>
        <v>N/A</v>
      </c>
      <c r="M118" s="71" t="str">
        <f t="shared" si="9"/>
        <v>N/A</v>
      </c>
      <c r="N118" s="69" t="str">
        <f t="shared" si="10"/>
        <v>N/A</v>
      </c>
      <c r="O118" s="108" t="str">
        <f t="shared" si="8"/>
        <v>N/A</v>
      </c>
    </row>
    <row r="119" spans="2:15" s="48" customFormat="1" ht="21" customHeight="1" hidden="1">
      <c r="B119" s="72">
        <v>104</v>
      </c>
      <c r="C119" s="73">
        <f>IF('Costs &amp; Funding'!C119="","",'Costs &amp; Funding'!C119)</f>
      </c>
      <c r="D119" s="143">
        <f>IF('Costs &amp; Funding'!D119="","",'Costs &amp; Funding'!D119)</f>
      </c>
      <c r="E119" s="144"/>
      <c r="F119" s="39">
        <f>'Costs &amp; Funding'!$F119</f>
        <v>0</v>
      </c>
      <c r="G119" s="40">
        <f>'Costs &amp; Funding'!$G119</f>
        <v>0</v>
      </c>
      <c r="H119" s="41">
        <f>'Costs &amp; Funding'!I119</f>
        <v>0</v>
      </c>
      <c r="I119" s="105" t="s">
        <v>10</v>
      </c>
      <c r="J119" s="71" t="str">
        <f>IF(AND('Costs &amp; Funding'!$K119="Y",I119&lt;&gt;""),'Costs &amp; Funding'!$I119,"N/A")</f>
        <v>N/A</v>
      </c>
      <c r="K119" s="70" t="str">
        <f t="shared" si="2"/>
        <v>N/A</v>
      </c>
      <c r="L119" s="107" t="str">
        <f t="shared" si="7"/>
        <v>N/A</v>
      </c>
      <c r="M119" s="71" t="str">
        <f t="shared" si="9"/>
        <v>N/A</v>
      </c>
      <c r="N119" s="69" t="str">
        <f t="shared" si="10"/>
        <v>N/A</v>
      </c>
      <c r="O119" s="108" t="str">
        <f t="shared" si="8"/>
        <v>N/A</v>
      </c>
    </row>
    <row r="120" spans="2:15" s="48" customFormat="1" ht="21" customHeight="1" hidden="1">
      <c r="B120" s="72">
        <v>105</v>
      </c>
      <c r="C120" s="73">
        <f>IF('Costs &amp; Funding'!C120="","",'Costs &amp; Funding'!C120)</f>
      </c>
      <c r="D120" s="143">
        <f>IF('Costs &amp; Funding'!D120="","",'Costs &amp; Funding'!D120)</f>
      </c>
      <c r="E120" s="144"/>
      <c r="F120" s="39">
        <f>'Costs &amp; Funding'!$F120</f>
        <v>0</v>
      </c>
      <c r="G120" s="40">
        <f>'Costs &amp; Funding'!$G120</f>
        <v>0</v>
      </c>
      <c r="H120" s="41">
        <f>'Costs &amp; Funding'!I120</f>
        <v>0</v>
      </c>
      <c r="I120" s="105" t="s">
        <v>10</v>
      </c>
      <c r="J120" s="71" t="str">
        <f>IF(AND('Costs &amp; Funding'!$K120="Y",I120&lt;&gt;""),'Costs &amp; Funding'!$I120,"N/A")</f>
        <v>N/A</v>
      </c>
      <c r="K120" s="70" t="str">
        <f t="shared" si="2"/>
        <v>N/A</v>
      </c>
      <c r="L120" s="107" t="str">
        <f t="shared" si="7"/>
        <v>N/A</v>
      </c>
      <c r="M120" s="71" t="str">
        <f t="shared" si="9"/>
        <v>N/A</v>
      </c>
      <c r="N120" s="69" t="str">
        <f t="shared" si="10"/>
        <v>N/A</v>
      </c>
      <c r="O120" s="108" t="str">
        <f t="shared" si="8"/>
        <v>N/A</v>
      </c>
    </row>
    <row r="121" spans="2:15" s="48" customFormat="1" ht="21" customHeight="1" hidden="1">
      <c r="B121" s="72">
        <v>106</v>
      </c>
      <c r="C121" s="73">
        <f>IF('Costs &amp; Funding'!C121="","",'Costs &amp; Funding'!C121)</f>
      </c>
      <c r="D121" s="143">
        <f>IF('Costs &amp; Funding'!D121="","",'Costs &amp; Funding'!D121)</f>
      </c>
      <c r="E121" s="144"/>
      <c r="F121" s="39">
        <f>'Costs &amp; Funding'!$F121</f>
        <v>0</v>
      </c>
      <c r="G121" s="40">
        <f>'Costs &amp; Funding'!$G121</f>
        <v>0</v>
      </c>
      <c r="H121" s="41">
        <f>'Costs &amp; Funding'!I121</f>
        <v>0</v>
      </c>
      <c r="I121" s="105" t="s">
        <v>10</v>
      </c>
      <c r="J121" s="71" t="str">
        <f>IF(AND('Costs &amp; Funding'!$K121="Y",I121&lt;&gt;""),'Costs &amp; Funding'!$I121,"N/A")</f>
        <v>N/A</v>
      </c>
      <c r="K121" s="70" t="str">
        <f t="shared" si="2"/>
        <v>N/A</v>
      </c>
      <c r="L121" s="107" t="str">
        <f t="shared" si="7"/>
        <v>N/A</v>
      </c>
      <c r="M121" s="71" t="str">
        <f t="shared" si="9"/>
        <v>N/A</v>
      </c>
      <c r="N121" s="69" t="str">
        <f t="shared" si="10"/>
        <v>N/A</v>
      </c>
      <c r="O121" s="108" t="str">
        <f t="shared" si="8"/>
        <v>N/A</v>
      </c>
    </row>
    <row r="122" spans="2:15" s="48" customFormat="1" ht="21" customHeight="1" hidden="1">
      <c r="B122" s="72">
        <v>107</v>
      </c>
      <c r="C122" s="73">
        <f>IF('Costs &amp; Funding'!C122="","",'Costs &amp; Funding'!C122)</f>
      </c>
      <c r="D122" s="143">
        <f>IF('Costs &amp; Funding'!D122="","",'Costs &amp; Funding'!D122)</f>
      </c>
      <c r="E122" s="144"/>
      <c r="F122" s="39">
        <f>'Costs &amp; Funding'!$F122</f>
        <v>0</v>
      </c>
      <c r="G122" s="40">
        <f>'Costs &amp; Funding'!$G122</f>
        <v>0</v>
      </c>
      <c r="H122" s="41">
        <f>'Costs &amp; Funding'!I122</f>
        <v>0</v>
      </c>
      <c r="I122" s="105" t="s">
        <v>10</v>
      </c>
      <c r="J122" s="71" t="str">
        <f>IF(AND('Costs &amp; Funding'!$K122="Y",I122&lt;&gt;""),'Costs &amp; Funding'!$I122,"N/A")</f>
        <v>N/A</v>
      </c>
      <c r="K122" s="70" t="str">
        <f t="shared" si="2"/>
        <v>N/A</v>
      </c>
      <c r="L122" s="107" t="str">
        <f t="shared" si="7"/>
        <v>N/A</v>
      </c>
      <c r="M122" s="71" t="str">
        <f t="shared" si="9"/>
        <v>N/A</v>
      </c>
      <c r="N122" s="69" t="str">
        <f t="shared" si="10"/>
        <v>N/A</v>
      </c>
      <c r="O122" s="108" t="str">
        <f t="shared" si="8"/>
        <v>N/A</v>
      </c>
    </row>
    <row r="123" spans="2:15" s="48" customFormat="1" ht="21" customHeight="1" hidden="1">
      <c r="B123" s="72">
        <v>108</v>
      </c>
      <c r="C123" s="73">
        <f>IF('Costs &amp; Funding'!C123="","",'Costs &amp; Funding'!C123)</f>
      </c>
      <c r="D123" s="143">
        <f>IF('Costs &amp; Funding'!D123="","",'Costs &amp; Funding'!D123)</f>
      </c>
      <c r="E123" s="144"/>
      <c r="F123" s="39">
        <f>'Costs &amp; Funding'!$F123</f>
        <v>0</v>
      </c>
      <c r="G123" s="40">
        <f>'Costs &amp; Funding'!$G123</f>
        <v>0</v>
      </c>
      <c r="H123" s="41">
        <f>'Costs &amp; Funding'!I123</f>
        <v>0</v>
      </c>
      <c r="I123" s="105" t="s">
        <v>10</v>
      </c>
      <c r="J123" s="71" t="str">
        <f>IF(AND('Costs &amp; Funding'!$K123="Y",I123&lt;&gt;""),'Costs &amp; Funding'!$I123,"N/A")</f>
        <v>N/A</v>
      </c>
      <c r="K123" s="70" t="str">
        <f t="shared" si="2"/>
        <v>N/A</v>
      </c>
      <c r="L123" s="107" t="str">
        <f t="shared" si="7"/>
        <v>N/A</v>
      </c>
      <c r="M123" s="71" t="str">
        <f t="shared" si="9"/>
        <v>N/A</v>
      </c>
      <c r="N123" s="69" t="str">
        <f t="shared" si="10"/>
        <v>N/A</v>
      </c>
      <c r="O123" s="108" t="str">
        <f t="shared" si="8"/>
        <v>N/A</v>
      </c>
    </row>
    <row r="124" spans="2:15" s="48" customFormat="1" ht="21" customHeight="1" hidden="1">
      <c r="B124" s="72">
        <v>109</v>
      </c>
      <c r="C124" s="73">
        <f>IF('Costs &amp; Funding'!C124="","",'Costs &amp; Funding'!C124)</f>
      </c>
      <c r="D124" s="143">
        <f>IF('Costs &amp; Funding'!D124="","",'Costs &amp; Funding'!D124)</f>
      </c>
      <c r="E124" s="144"/>
      <c r="F124" s="39">
        <f>'Costs &amp; Funding'!$F124</f>
        <v>0</v>
      </c>
      <c r="G124" s="40">
        <f>'Costs &amp; Funding'!$G124</f>
        <v>0</v>
      </c>
      <c r="H124" s="41">
        <f>'Costs &amp; Funding'!I124</f>
        <v>0</v>
      </c>
      <c r="I124" s="105" t="s">
        <v>10</v>
      </c>
      <c r="J124" s="71" t="str">
        <f>IF(AND('Costs &amp; Funding'!$K124="Y",I124&lt;&gt;""),'Costs &amp; Funding'!$I124,"N/A")</f>
        <v>N/A</v>
      </c>
      <c r="K124" s="70" t="str">
        <f t="shared" si="2"/>
        <v>N/A</v>
      </c>
      <c r="L124" s="107" t="str">
        <f t="shared" si="7"/>
        <v>N/A</v>
      </c>
      <c r="M124" s="71" t="str">
        <f t="shared" si="9"/>
        <v>N/A</v>
      </c>
      <c r="N124" s="69" t="str">
        <f t="shared" si="10"/>
        <v>N/A</v>
      </c>
      <c r="O124" s="108" t="str">
        <f t="shared" si="8"/>
        <v>N/A</v>
      </c>
    </row>
    <row r="125" spans="2:15" s="48" customFormat="1" ht="21" customHeight="1" hidden="1">
      <c r="B125" s="72">
        <v>110</v>
      </c>
      <c r="C125" s="73">
        <f>IF('Costs &amp; Funding'!C125="","",'Costs &amp; Funding'!C125)</f>
      </c>
      <c r="D125" s="143">
        <f>IF('Costs &amp; Funding'!D125="","",'Costs &amp; Funding'!D125)</f>
      </c>
      <c r="E125" s="144"/>
      <c r="F125" s="39">
        <f>'Costs &amp; Funding'!$F125</f>
        <v>0</v>
      </c>
      <c r="G125" s="40">
        <f>'Costs &amp; Funding'!$G125</f>
        <v>0</v>
      </c>
      <c r="H125" s="41">
        <f>'Costs &amp; Funding'!I125</f>
        <v>0</v>
      </c>
      <c r="I125" s="105" t="s">
        <v>10</v>
      </c>
      <c r="J125" s="71" t="str">
        <f>IF(AND('Costs &amp; Funding'!$K125="Y",I125&lt;&gt;""),'Costs &amp; Funding'!$I125,"N/A")</f>
        <v>N/A</v>
      </c>
      <c r="K125" s="70" t="str">
        <f t="shared" si="2"/>
        <v>N/A</v>
      </c>
      <c r="L125" s="107" t="str">
        <f t="shared" si="7"/>
        <v>N/A</v>
      </c>
      <c r="M125" s="71" t="str">
        <f t="shared" si="9"/>
        <v>N/A</v>
      </c>
      <c r="N125" s="69" t="str">
        <f t="shared" si="10"/>
        <v>N/A</v>
      </c>
      <c r="O125" s="108" t="str">
        <f t="shared" si="8"/>
        <v>N/A</v>
      </c>
    </row>
    <row r="126" spans="2:15" s="48" customFormat="1" ht="21" customHeight="1" hidden="1">
      <c r="B126" s="72">
        <v>111</v>
      </c>
      <c r="C126" s="73">
        <f>IF('Costs &amp; Funding'!C126="","",'Costs &amp; Funding'!C126)</f>
      </c>
      <c r="D126" s="143">
        <f>IF('Costs &amp; Funding'!D126="","",'Costs &amp; Funding'!D126)</f>
      </c>
      <c r="E126" s="144"/>
      <c r="F126" s="39">
        <f>'Costs &amp; Funding'!$F126</f>
        <v>0</v>
      </c>
      <c r="G126" s="40">
        <f>'Costs &amp; Funding'!$G126</f>
        <v>0</v>
      </c>
      <c r="H126" s="41">
        <f>'Costs &amp; Funding'!I126</f>
        <v>0</v>
      </c>
      <c r="I126" s="105" t="s">
        <v>10</v>
      </c>
      <c r="J126" s="71" t="str">
        <f>IF(AND('Costs &amp; Funding'!$K126="Y",I126&lt;&gt;""),'Costs &amp; Funding'!$I126,"N/A")</f>
        <v>N/A</v>
      </c>
      <c r="K126" s="70" t="str">
        <f t="shared" si="2"/>
        <v>N/A</v>
      </c>
      <c r="L126" s="107" t="str">
        <f t="shared" si="7"/>
        <v>N/A</v>
      </c>
      <c r="M126" s="71" t="str">
        <f t="shared" si="9"/>
        <v>N/A</v>
      </c>
      <c r="N126" s="69" t="str">
        <f t="shared" si="10"/>
        <v>N/A</v>
      </c>
      <c r="O126" s="108" t="str">
        <f t="shared" si="8"/>
        <v>N/A</v>
      </c>
    </row>
    <row r="127" spans="2:15" s="48" customFormat="1" ht="21" customHeight="1" hidden="1">
      <c r="B127" s="72">
        <v>112</v>
      </c>
      <c r="C127" s="73">
        <f>IF('Costs &amp; Funding'!C127="","",'Costs &amp; Funding'!C127)</f>
      </c>
      <c r="D127" s="143">
        <f>IF('Costs &amp; Funding'!D127="","",'Costs &amp; Funding'!D127)</f>
      </c>
      <c r="E127" s="144"/>
      <c r="F127" s="39">
        <f>'Costs &amp; Funding'!$F127</f>
        <v>0</v>
      </c>
      <c r="G127" s="40">
        <f>'Costs &amp; Funding'!$G127</f>
        <v>0</v>
      </c>
      <c r="H127" s="41">
        <f>'Costs &amp; Funding'!I127</f>
        <v>0</v>
      </c>
      <c r="I127" s="105" t="s">
        <v>10</v>
      </c>
      <c r="J127" s="71" t="str">
        <f>IF(AND('Costs &amp; Funding'!$K127="Y",I127&lt;&gt;""),'Costs &amp; Funding'!$I127,"N/A")</f>
        <v>N/A</v>
      </c>
      <c r="K127" s="70" t="str">
        <f t="shared" si="2"/>
        <v>N/A</v>
      </c>
      <c r="L127" s="107" t="str">
        <f t="shared" si="7"/>
        <v>N/A</v>
      </c>
      <c r="M127" s="71" t="str">
        <f t="shared" si="9"/>
        <v>N/A</v>
      </c>
      <c r="N127" s="69" t="str">
        <f t="shared" si="10"/>
        <v>N/A</v>
      </c>
      <c r="O127" s="108" t="str">
        <f t="shared" si="8"/>
        <v>N/A</v>
      </c>
    </row>
    <row r="128" spans="2:15" s="48" customFormat="1" ht="21" customHeight="1" hidden="1">
      <c r="B128" s="72">
        <v>113</v>
      </c>
      <c r="C128" s="73">
        <f>IF('Costs &amp; Funding'!C128="","",'Costs &amp; Funding'!C128)</f>
      </c>
      <c r="D128" s="143">
        <f>IF('Costs &amp; Funding'!D128="","",'Costs &amp; Funding'!D128)</f>
      </c>
      <c r="E128" s="144"/>
      <c r="F128" s="39">
        <f>'Costs &amp; Funding'!$F128</f>
        <v>0</v>
      </c>
      <c r="G128" s="40">
        <f>'Costs &amp; Funding'!$G128</f>
        <v>0</v>
      </c>
      <c r="H128" s="41">
        <f>'Costs &amp; Funding'!I128</f>
        <v>0</v>
      </c>
      <c r="I128" s="105" t="s">
        <v>10</v>
      </c>
      <c r="J128" s="71" t="str">
        <f>IF(AND('Costs &amp; Funding'!$K128="Y",I128&lt;&gt;""),'Costs &amp; Funding'!$I128,"N/A")</f>
        <v>N/A</v>
      </c>
      <c r="K128" s="70" t="str">
        <f t="shared" si="2"/>
        <v>N/A</v>
      </c>
      <c r="L128" s="107" t="str">
        <f t="shared" si="7"/>
        <v>N/A</v>
      </c>
      <c r="M128" s="71" t="str">
        <f t="shared" si="9"/>
        <v>N/A</v>
      </c>
      <c r="N128" s="69" t="str">
        <f t="shared" si="10"/>
        <v>N/A</v>
      </c>
      <c r="O128" s="108" t="str">
        <f t="shared" si="8"/>
        <v>N/A</v>
      </c>
    </row>
    <row r="129" spans="2:15" s="48" customFormat="1" ht="21" customHeight="1" hidden="1">
      <c r="B129" s="72">
        <v>114</v>
      </c>
      <c r="C129" s="73">
        <f>IF('Costs &amp; Funding'!C129="","",'Costs &amp; Funding'!C129)</f>
      </c>
      <c r="D129" s="143">
        <f>IF('Costs &amp; Funding'!D129="","",'Costs &amp; Funding'!D129)</f>
      </c>
      <c r="E129" s="144"/>
      <c r="F129" s="39">
        <f>'Costs &amp; Funding'!$F129</f>
        <v>0</v>
      </c>
      <c r="G129" s="40">
        <f>'Costs &amp; Funding'!$G129</f>
        <v>0</v>
      </c>
      <c r="H129" s="41">
        <f>'Costs &amp; Funding'!I129</f>
        <v>0</v>
      </c>
      <c r="I129" s="105" t="s">
        <v>10</v>
      </c>
      <c r="J129" s="71" t="str">
        <f>IF(AND('Costs &amp; Funding'!$K129="Y",I129&lt;&gt;""),'Costs &amp; Funding'!$I129,"N/A")</f>
        <v>N/A</v>
      </c>
      <c r="K129" s="70" t="str">
        <f t="shared" si="2"/>
        <v>N/A</v>
      </c>
      <c r="L129" s="107" t="str">
        <f t="shared" si="7"/>
        <v>N/A</v>
      </c>
      <c r="M129" s="71" t="str">
        <f t="shared" si="9"/>
        <v>N/A</v>
      </c>
      <c r="N129" s="69" t="str">
        <f t="shared" si="10"/>
        <v>N/A</v>
      </c>
      <c r="O129" s="108" t="str">
        <f t="shared" si="8"/>
        <v>N/A</v>
      </c>
    </row>
    <row r="130" spans="2:15" s="48" customFormat="1" ht="21" customHeight="1" hidden="1">
      <c r="B130" s="72">
        <v>115</v>
      </c>
      <c r="C130" s="73">
        <f>IF('Costs &amp; Funding'!C130="","",'Costs &amp; Funding'!C130)</f>
      </c>
      <c r="D130" s="143">
        <f>IF('Costs &amp; Funding'!D130="","",'Costs &amp; Funding'!D130)</f>
      </c>
      <c r="E130" s="144"/>
      <c r="F130" s="39">
        <f>'Costs &amp; Funding'!$F130</f>
        <v>0</v>
      </c>
      <c r="G130" s="40">
        <f>'Costs &amp; Funding'!$G130</f>
        <v>0</v>
      </c>
      <c r="H130" s="41">
        <f>'Costs &amp; Funding'!I130</f>
        <v>0</v>
      </c>
      <c r="I130" s="105" t="s">
        <v>10</v>
      </c>
      <c r="J130" s="71" t="str">
        <f>IF(AND('Costs &amp; Funding'!$K130="Y",I130&lt;&gt;""),'Costs &amp; Funding'!$I130,"N/A")</f>
        <v>N/A</v>
      </c>
      <c r="K130" s="70" t="str">
        <f t="shared" si="2"/>
        <v>N/A</v>
      </c>
      <c r="L130" s="107" t="str">
        <f t="shared" si="7"/>
        <v>N/A</v>
      </c>
      <c r="M130" s="71" t="str">
        <f t="shared" si="9"/>
        <v>N/A</v>
      </c>
      <c r="N130" s="69" t="str">
        <f t="shared" si="10"/>
        <v>N/A</v>
      </c>
      <c r="O130" s="108" t="str">
        <f t="shared" si="8"/>
        <v>N/A</v>
      </c>
    </row>
    <row r="131" spans="2:15" s="48" customFormat="1" ht="21" customHeight="1" hidden="1">
      <c r="B131" s="72">
        <v>116</v>
      </c>
      <c r="C131" s="73">
        <f>IF('Costs &amp; Funding'!C131="","",'Costs &amp; Funding'!C131)</f>
      </c>
      <c r="D131" s="143">
        <f>IF('Costs &amp; Funding'!D131="","",'Costs &amp; Funding'!D131)</f>
      </c>
      <c r="E131" s="144"/>
      <c r="F131" s="39">
        <f>'Costs &amp; Funding'!$F131</f>
        <v>0</v>
      </c>
      <c r="G131" s="40">
        <f>'Costs &amp; Funding'!$G131</f>
        <v>0</v>
      </c>
      <c r="H131" s="41">
        <f>'Costs &amp; Funding'!I131</f>
        <v>0</v>
      </c>
      <c r="I131" s="105" t="s">
        <v>10</v>
      </c>
      <c r="J131" s="71" t="str">
        <f>IF(AND('Costs &amp; Funding'!$K131="Y",I131&lt;&gt;""),'Costs &amp; Funding'!$I131,"N/A")</f>
        <v>N/A</v>
      </c>
      <c r="K131" s="70" t="str">
        <f t="shared" si="2"/>
        <v>N/A</v>
      </c>
      <c r="L131" s="107" t="str">
        <f t="shared" si="7"/>
        <v>N/A</v>
      </c>
      <c r="M131" s="71" t="str">
        <f t="shared" si="9"/>
        <v>N/A</v>
      </c>
      <c r="N131" s="69" t="str">
        <f t="shared" si="10"/>
        <v>N/A</v>
      </c>
      <c r="O131" s="108" t="str">
        <f t="shared" si="8"/>
        <v>N/A</v>
      </c>
    </row>
    <row r="132" spans="2:15" s="48" customFormat="1" ht="21" customHeight="1" hidden="1">
      <c r="B132" s="72">
        <v>117</v>
      </c>
      <c r="C132" s="73">
        <f>IF('Costs &amp; Funding'!C132="","",'Costs &amp; Funding'!C132)</f>
      </c>
      <c r="D132" s="143">
        <f>IF('Costs &amp; Funding'!D132="","",'Costs &amp; Funding'!D132)</f>
      </c>
      <c r="E132" s="144"/>
      <c r="F132" s="39">
        <f>'Costs &amp; Funding'!$F132</f>
        <v>0</v>
      </c>
      <c r="G132" s="40">
        <f>'Costs &amp; Funding'!$G132</f>
        <v>0</v>
      </c>
      <c r="H132" s="41">
        <f>'Costs &amp; Funding'!I132</f>
        <v>0</v>
      </c>
      <c r="I132" s="105" t="s">
        <v>10</v>
      </c>
      <c r="J132" s="71" t="str">
        <f>IF(AND('Costs &amp; Funding'!$K132="Y",I132&lt;&gt;""),'Costs &amp; Funding'!$I132,"N/A")</f>
        <v>N/A</v>
      </c>
      <c r="K132" s="70" t="str">
        <f t="shared" si="2"/>
        <v>N/A</v>
      </c>
      <c r="L132" s="107" t="str">
        <f t="shared" si="7"/>
        <v>N/A</v>
      </c>
      <c r="M132" s="71" t="str">
        <f t="shared" si="9"/>
        <v>N/A</v>
      </c>
      <c r="N132" s="69" t="str">
        <f t="shared" si="10"/>
        <v>N/A</v>
      </c>
      <c r="O132" s="108" t="str">
        <f t="shared" si="8"/>
        <v>N/A</v>
      </c>
    </row>
    <row r="133" spans="2:15" s="48" customFormat="1" ht="21" customHeight="1" hidden="1">
      <c r="B133" s="72">
        <v>118</v>
      </c>
      <c r="C133" s="73">
        <f>IF('Costs &amp; Funding'!C133="","",'Costs &amp; Funding'!C133)</f>
      </c>
      <c r="D133" s="143">
        <f>IF('Costs &amp; Funding'!D133="","",'Costs &amp; Funding'!D133)</f>
      </c>
      <c r="E133" s="144"/>
      <c r="F133" s="39">
        <f>'Costs &amp; Funding'!$F133</f>
        <v>0</v>
      </c>
      <c r="G133" s="40">
        <f>'Costs &amp; Funding'!$G133</f>
        <v>0</v>
      </c>
      <c r="H133" s="41">
        <f>'Costs &amp; Funding'!I133</f>
        <v>0</v>
      </c>
      <c r="I133" s="105" t="s">
        <v>10</v>
      </c>
      <c r="J133" s="71" t="str">
        <f>IF(AND('Costs &amp; Funding'!$K133="Y",I133&lt;&gt;""),'Costs &amp; Funding'!$I133,"N/A")</f>
        <v>N/A</v>
      </c>
      <c r="K133" s="70" t="str">
        <f t="shared" si="2"/>
        <v>N/A</v>
      </c>
      <c r="L133" s="107" t="str">
        <f t="shared" si="7"/>
        <v>N/A</v>
      </c>
      <c r="M133" s="71" t="str">
        <f t="shared" si="9"/>
        <v>N/A</v>
      </c>
      <c r="N133" s="69" t="str">
        <f t="shared" si="10"/>
        <v>N/A</v>
      </c>
      <c r="O133" s="108" t="str">
        <f t="shared" si="8"/>
        <v>N/A</v>
      </c>
    </row>
    <row r="134" spans="2:15" s="48" customFormat="1" ht="21" customHeight="1" hidden="1">
      <c r="B134" s="72">
        <v>119</v>
      </c>
      <c r="C134" s="73">
        <f>IF('Costs &amp; Funding'!C134="","",'Costs &amp; Funding'!C134)</f>
      </c>
      <c r="D134" s="143">
        <f>IF('Costs &amp; Funding'!D134="","",'Costs &amp; Funding'!D134)</f>
      </c>
      <c r="E134" s="144"/>
      <c r="F134" s="39">
        <f>'Costs &amp; Funding'!$F134</f>
        <v>0</v>
      </c>
      <c r="G134" s="40">
        <f>'Costs &amp; Funding'!$G134</f>
        <v>0</v>
      </c>
      <c r="H134" s="41">
        <f>'Costs &amp; Funding'!I134</f>
        <v>0</v>
      </c>
      <c r="I134" s="105" t="s">
        <v>10</v>
      </c>
      <c r="J134" s="71" t="str">
        <f>IF(AND('Costs &amp; Funding'!$K134="Y",I134&lt;&gt;""),'Costs &amp; Funding'!$I134,"N/A")</f>
        <v>N/A</v>
      </c>
      <c r="K134" s="70" t="str">
        <f t="shared" si="2"/>
        <v>N/A</v>
      </c>
      <c r="L134" s="107" t="str">
        <f t="shared" si="7"/>
        <v>N/A</v>
      </c>
      <c r="M134" s="71" t="str">
        <f t="shared" si="9"/>
        <v>N/A</v>
      </c>
      <c r="N134" s="69" t="str">
        <f t="shared" si="10"/>
        <v>N/A</v>
      </c>
      <c r="O134" s="108" t="str">
        <f t="shared" si="8"/>
        <v>N/A</v>
      </c>
    </row>
    <row r="135" spans="2:15" s="48" customFormat="1" ht="21" customHeight="1" hidden="1">
      <c r="B135" s="72">
        <v>120</v>
      </c>
      <c r="C135" s="73">
        <f>IF('Costs &amp; Funding'!C135="","",'Costs &amp; Funding'!C135)</f>
      </c>
      <c r="D135" s="143">
        <f>IF('Costs &amp; Funding'!D135="","",'Costs &amp; Funding'!D135)</f>
      </c>
      <c r="E135" s="144"/>
      <c r="F135" s="39">
        <f>'Costs &amp; Funding'!$F135</f>
        <v>0</v>
      </c>
      <c r="G135" s="40">
        <f>'Costs &amp; Funding'!$G135</f>
        <v>0</v>
      </c>
      <c r="H135" s="41">
        <f>'Costs &amp; Funding'!I135</f>
        <v>0</v>
      </c>
      <c r="I135" s="105" t="s">
        <v>10</v>
      </c>
      <c r="J135" s="71" t="str">
        <f>IF(AND('Costs &amp; Funding'!$K135="Y",I135&lt;&gt;""),'Costs &amp; Funding'!$I135,"N/A")</f>
        <v>N/A</v>
      </c>
      <c r="K135" s="70" t="str">
        <f t="shared" si="2"/>
        <v>N/A</v>
      </c>
      <c r="L135" s="107" t="str">
        <f t="shared" si="7"/>
        <v>N/A</v>
      </c>
      <c r="M135" s="71" t="str">
        <f t="shared" si="9"/>
        <v>N/A</v>
      </c>
      <c r="N135" s="69" t="str">
        <f t="shared" si="10"/>
        <v>N/A</v>
      </c>
      <c r="O135" s="108" t="str">
        <f t="shared" si="8"/>
        <v>N/A</v>
      </c>
    </row>
    <row r="136" spans="2:15" s="48" customFormat="1" ht="21" customHeight="1" hidden="1">
      <c r="B136" s="72">
        <v>121</v>
      </c>
      <c r="C136" s="73">
        <f>IF('Costs &amp; Funding'!C136="","",'Costs &amp; Funding'!C136)</f>
      </c>
      <c r="D136" s="143">
        <f>IF('Costs &amp; Funding'!D136="","",'Costs &amp; Funding'!D136)</f>
      </c>
      <c r="E136" s="144"/>
      <c r="F136" s="39">
        <f>'Costs &amp; Funding'!$F136</f>
        <v>0</v>
      </c>
      <c r="G136" s="40">
        <f>'Costs &amp; Funding'!$G136</f>
        <v>0</v>
      </c>
      <c r="H136" s="41">
        <f>'Costs &amp; Funding'!I136</f>
        <v>0</v>
      </c>
      <c r="I136" s="105" t="s">
        <v>10</v>
      </c>
      <c r="J136" s="71" t="str">
        <f>IF(AND('Costs &amp; Funding'!$K136="Y",I136&lt;&gt;""),'Costs &amp; Funding'!$I136,"N/A")</f>
        <v>N/A</v>
      </c>
      <c r="K136" s="70" t="str">
        <f t="shared" si="2"/>
        <v>N/A</v>
      </c>
      <c r="L136" s="107" t="str">
        <f t="shared" si="7"/>
        <v>N/A</v>
      </c>
      <c r="M136" s="71" t="str">
        <f t="shared" si="9"/>
        <v>N/A</v>
      </c>
      <c r="N136" s="69" t="str">
        <f t="shared" si="10"/>
        <v>N/A</v>
      </c>
      <c r="O136" s="108" t="str">
        <f t="shared" si="8"/>
        <v>N/A</v>
      </c>
    </row>
    <row r="137" spans="2:15" s="48" customFormat="1" ht="21" customHeight="1" hidden="1">
      <c r="B137" s="72">
        <v>122</v>
      </c>
      <c r="C137" s="73">
        <f>IF('Costs &amp; Funding'!C137="","",'Costs &amp; Funding'!C137)</f>
      </c>
      <c r="D137" s="143">
        <f>IF('Costs &amp; Funding'!D137="","",'Costs &amp; Funding'!D137)</f>
      </c>
      <c r="E137" s="144"/>
      <c r="F137" s="39">
        <f>'Costs &amp; Funding'!$F137</f>
        <v>0</v>
      </c>
      <c r="G137" s="40">
        <f>'Costs &amp; Funding'!$G137</f>
        <v>0</v>
      </c>
      <c r="H137" s="41">
        <f>'Costs &amp; Funding'!I137</f>
        <v>0</v>
      </c>
      <c r="I137" s="105" t="s">
        <v>10</v>
      </c>
      <c r="J137" s="71" t="str">
        <f>IF(AND('Costs &amp; Funding'!$K137="Y",I137&lt;&gt;""),'Costs &amp; Funding'!$I137,"N/A")</f>
        <v>N/A</v>
      </c>
      <c r="K137" s="70" t="str">
        <f t="shared" si="2"/>
        <v>N/A</v>
      </c>
      <c r="L137" s="107" t="str">
        <f t="shared" si="7"/>
        <v>N/A</v>
      </c>
      <c r="M137" s="71" t="str">
        <f t="shared" si="9"/>
        <v>N/A</v>
      </c>
      <c r="N137" s="69" t="str">
        <f t="shared" si="10"/>
        <v>N/A</v>
      </c>
      <c r="O137" s="108" t="str">
        <f t="shared" si="8"/>
        <v>N/A</v>
      </c>
    </row>
    <row r="138" spans="2:15" s="48" customFormat="1" ht="21" customHeight="1" hidden="1">
      <c r="B138" s="72">
        <v>123</v>
      </c>
      <c r="C138" s="73">
        <f>IF('Costs &amp; Funding'!C138="","",'Costs &amp; Funding'!C138)</f>
      </c>
      <c r="D138" s="143">
        <f>IF('Costs &amp; Funding'!D138="","",'Costs &amp; Funding'!D138)</f>
      </c>
      <c r="E138" s="144"/>
      <c r="F138" s="39">
        <f>'Costs &amp; Funding'!$F138</f>
        <v>0</v>
      </c>
      <c r="G138" s="40">
        <f>'Costs &amp; Funding'!$G138</f>
        <v>0</v>
      </c>
      <c r="H138" s="41">
        <f>'Costs &amp; Funding'!I138</f>
        <v>0</v>
      </c>
      <c r="I138" s="105" t="s">
        <v>10</v>
      </c>
      <c r="J138" s="71" t="str">
        <f>IF(AND('Costs &amp; Funding'!$K138="Y",I138&lt;&gt;""),'Costs &amp; Funding'!$I138,"N/A")</f>
        <v>N/A</v>
      </c>
      <c r="K138" s="70" t="str">
        <f t="shared" si="2"/>
        <v>N/A</v>
      </c>
      <c r="L138" s="107" t="str">
        <f t="shared" si="7"/>
        <v>N/A</v>
      </c>
      <c r="M138" s="71" t="str">
        <f t="shared" si="9"/>
        <v>N/A</v>
      </c>
      <c r="N138" s="69" t="str">
        <f t="shared" si="10"/>
        <v>N/A</v>
      </c>
      <c r="O138" s="108" t="str">
        <f t="shared" si="8"/>
        <v>N/A</v>
      </c>
    </row>
    <row r="139" spans="2:15" s="48" customFormat="1" ht="21" customHeight="1" hidden="1">
      <c r="B139" s="72">
        <v>124</v>
      </c>
      <c r="C139" s="73">
        <f>IF('Costs &amp; Funding'!C139="","",'Costs &amp; Funding'!C139)</f>
      </c>
      <c r="D139" s="143">
        <f>IF('Costs &amp; Funding'!D139="","",'Costs &amp; Funding'!D139)</f>
      </c>
      <c r="E139" s="144"/>
      <c r="F139" s="39">
        <f>'Costs &amp; Funding'!$F139</f>
        <v>0</v>
      </c>
      <c r="G139" s="40">
        <f>'Costs &amp; Funding'!$G139</f>
        <v>0</v>
      </c>
      <c r="H139" s="41">
        <f>'Costs &amp; Funding'!I139</f>
        <v>0</v>
      </c>
      <c r="I139" s="105" t="s">
        <v>10</v>
      </c>
      <c r="J139" s="71" t="str">
        <f>IF(AND('Costs &amp; Funding'!$K139="Y",I139&lt;&gt;""),'Costs &amp; Funding'!$I139,"N/A")</f>
        <v>N/A</v>
      </c>
      <c r="K139" s="70" t="str">
        <f t="shared" si="2"/>
        <v>N/A</v>
      </c>
      <c r="L139" s="107" t="str">
        <f t="shared" si="7"/>
        <v>N/A</v>
      </c>
      <c r="M139" s="71" t="str">
        <f t="shared" si="9"/>
        <v>N/A</v>
      </c>
      <c r="N139" s="69" t="str">
        <f t="shared" si="10"/>
        <v>N/A</v>
      </c>
      <c r="O139" s="108" t="str">
        <f t="shared" si="8"/>
        <v>N/A</v>
      </c>
    </row>
    <row r="140" spans="2:15" s="48" customFormat="1" ht="21" customHeight="1" hidden="1">
      <c r="B140" s="72">
        <v>125</v>
      </c>
      <c r="C140" s="73">
        <f>IF('Costs &amp; Funding'!C140="","",'Costs &amp; Funding'!C140)</f>
      </c>
      <c r="D140" s="143">
        <f>IF('Costs &amp; Funding'!D140="","",'Costs &amp; Funding'!D140)</f>
      </c>
      <c r="E140" s="144"/>
      <c r="F140" s="39">
        <f>'Costs &amp; Funding'!$F140</f>
        <v>0</v>
      </c>
      <c r="G140" s="40">
        <f>'Costs &amp; Funding'!$G140</f>
        <v>0</v>
      </c>
      <c r="H140" s="41">
        <f>'Costs &amp; Funding'!I140</f>
        <v>0</v>
      </c>
      <c r="I140" s="105" t="s">
        <v>10</v>
      </c>
      <c r="J140" s="71" t="str">
        <f>IF(AND('Costs &amp; Funding'!$K140="Y",I140&lt;&gt;""),'Costs &amp; Funding'!$I140,"N/A")</f>
        <v>N/A</v>
      </c>
      <c r="K140" s="70" t="str">
        <f t="shared" si="2"/>
        <v>N/A</v>
      </c>
      <c r="L140" s="107" t="str">
        <f t="shared" si="7"/>
        <v>N/A</v>
      </c>
      <c r="M140" s="71" t="str">
        <f t="shared" si="9"/>
        <v>N/A</v>
      </c>
      <c r="N140" s="69" t="str">
        <f t="shared" si="10"/>
        <v>N/A</v>
      </c>
      <c r="O140" s="108" t="str">
        <f t="shared" si="8"/>
        <v>N/A</v>
      </c>
    </row>
    <row r="141" spans="2:15" s="48" customFormat="1" ht="21" customHeight="1" hidden="1">
      <c r="B141" s="72">
        <v>126</v>
      </c>
      <c r="C141" s="73">
        <f>IF('Costs &amp; Funding'!C141="","",'Costs &amp; Funding'!C141)</f>
      </c>
      <c r="D141" s="143">
        <f>IF('Costs &amp; Funding'!D141="","",'Costs &amp; Funding'!D141)</f>
      </c>
      <c r="E141" s="144"/>
      <c r="F141" s="39">
        <f>'Costs &amp; Funding'!$F141</f>
        <v>0</v>
      </c>
      <c r="G141" s="40">
        <f>'Costs &amp; Funding'!$G141</f>
        <v>0</v>
      </c>
      <c r="H141" s="41">
        <f>'Costs &amp; Funding'!I141</f>
        <v>0</v>
      </c>
      <c r="I141" s="105" t="s">
        <v>10</v>
      </c>
      <c r="J141" s="71" t="str">
        <f>IF(AND('Costs &amp; Funding'!$K141="Y",I141&lt;&gt;""),'Costs &amp; Funding'!$I141,"N/A")</f>
        <v>N/A</v>
      </c>
      <c r="K141" s="70" t="str">
        <f t="shared" si="2"/>
        <v>N/A</v>
      </c>
      <c r="L141" s="107" t="str">
        <f t="shared" si="7"/>
        <v>N/A</v>
      </c>
      <c r="M141" s="71" t="str">
        <f t="shared" si="9"/>
        <v>N/A</v>
      </c>
      <c r="N141" s="69" t="str">
        <f t="shared" si="10"/>
        <v>N/A</v>
      </c>
      <c r="O141" s="108" t="str">
        <f t="shared" si="8"/>
        <v>N/A</v>
      </c>
    </row>
    <row r="142" spans="2:15" s="48" customFormat="1" ht="21" customHeight="1" hidden="1">
      <c r="B142" s="72">
        <v>127</v>
      </c>
      <c r="C142" s="73">
        <f>IF('Costs &amp; Funding'!C142="","",'Costs &amp; Funding'!C142)</f>
      </c>
      <c r="D142" s="143">
        <f>IF('Costs &amp; Funding'!D142="","",'Costs &amp; Funding'!D142)</f>
      </c>
      <c r="E142" s="144"/>
      <c r="F142" s="39">
        <f>'Costs &amp; Funding'!$F142</f>
        <v>0</v>
      </c>
      <c r="G142" s="40">
        <f>'Costs &amp; Funding'!$G142</f>
        <v>0</v>
      </c>
      <c r="H142" s="41">
        <f>'Costs &amp; Funding'!I142</f>
        <v>0</v>
      </c>
      <c r="I142" s="105" t="s">
        <v>10</v>
      </c>
      <c r="J142" s="71" t="str">
        <f>IF(AND('Costs &amp; Funding'!$K142="Y",I142&lt;&gt;""),'Costs &amp; Funding'!$I142,"N/A")</f>
        <v>N/A</v>
      </c>
      <c r="K142" s="70" t="str">
        <f t="shared" si="2"/>
        <v>N/A</v>
      </c>
      <c r="L142" s="107" t="str">
        <f t="shared" si="7"/>
        <v>N/A</v>
      </c>
      <c r="M142" s="71" t="str">
        <f t="shared" si="9"/>
        <v>N/A</v>
      </c>
      <c r="N142" s="69" t="str">
        <f t="shared" si="10"/>
        <v>N/A</v>
      </c>
      <c r="O142" s="108" t="str">
        <f t="shared" si="8"/>
        <v>N/A</v>
      </c>
    </row>
    <row r="143" spans="2:15" s="48" customFormat="1" ht="21" customHeight="1" hidden="1">
      <c r="B143" s="72">
        <v>128</v>
      </c>
      <c r="C143" s="73">
        <f>IF('Costs &amp; Funding'!C143="","",'Costs &amp; Funding'!C143)</f>
      </c>
      <c r="D143" s="143">
        <f>IF('Costs &amp; Funding'!D143="","",'Costs &amp; Funding'!D143)</f>
      </c>
      <c r="E143" s="144"/>
      <c r="F143" s="39">
        <f>'Costs &amp; Funding'!$F143</f>
        <v>0</v>
      </c>
      <c r="G143" s="40">
        <f>'Costs &amp; Funding'!$G143</f>
        <v>0</v>
      </c>
      <c r="H143" s="41">
        <f>'Costs &amp; Funding'!I143</f>
        <v>0</v>
      </c>
      <c r="I143" s="105" t="s">
        <v>10</v>
      </c>
      <c r="J143" s="71" t="str">
        <f>IF(AND('Costs &amp; Funding'!$K143="Y",I143&lt;&gt;""),'Costs &amp; Funding'!$I143,"N/A")</f>
        <v>N/A</v>
      </c>
      <c r="K143" s="70" t="str">
        <f t="shared" si="2"/>
        <v>N/A</v>
      </c>
      <c r="L143" s="107" t="str">
        <f t="shared" si="7"/>
        <v>N/A</v>
      </c>
      <c r="M143" s="71" t="str">
        <f t="shared" si="9"/>
        <v>N/A</v>
      </c>
      <c r="N143" s="69" t="str">
        <f t="shared" si="10"/>
        <v>N/A</v>
      </c>
      <c r="O143" s="108" t="str">
        <f t="shared" si="8"/>
        <v>N/A</v>
      </c>
    </row>
    <row r="144" spans="2:15" s="48" customFormat="1" ht="21" customHeight="1" hidden="1">
      <c r="B144" s="72">
        <v>129</v>
      </c>
      <c r="C144" s="73">
        <f>IF('Costs &amp; Funding'!C144="","",'Costs &amp; Funding'!C144)</f>
      </c>
      <c r="D144" s="143">
        <f>IF('Costs &amp; Funding'!D144="","",'Costs &amp; Funding'!D144)</f>
      </c>
      <c r="E144" s="144"/>
      <c r="F144" s="39">
        <f>'Costs &amp; Funding'!$F144</f>
        <v>0</v>
      </c>
      <c r="G144" s="40">
        <f>'Costs &amp; Funding'!$G144</f>
        <v>0</v>
      </c>
      <c r="H144" s="41">
        <f>'Costs &amp; Funding'!I144</f>
        <v>0</v>
      </c>
      <c r="I144" s="105" t="s">
        <v>10</v>
      </c>
      <c r="J144" s="71" t="str">
        <f>IF(AND('Costs &amp; Funding'!$K144="Y",I144&lt;&gt;""),'Costs &amp; Funding'!$I144,"N/A")</f>
        <v>N/A</v>
      </c>
      <c r="K144" s="70" t="str">
        <f t="shared" si="2"/>
        <v>N/A</v>
      </c>
      <c r="L144" s="107" t="str">
        <f t="shared" si="7"/>
        <v>N/A</v>
      </c>
      <c r="M144" s="71" t="str">
        <f t="shared" si="9"/>
        <v>N/A</v>
      </c>
      <c r="N144" s="69" t="str">
        <f t="shared" si="10"/>
        <v>N/A</v>
      </c>
      <c r="O144" s="108" t="str">
        <f t="shared" si="8"/>
        <v>N/A</v>
      </c>
    </row>
    <row r="145" spans="2:15" s="48" customFormat="1" ht="21" customHeight="1" hidden="1">
      <c r="B145" s="72">
        <v>130</v>
      </c>
      <c r="C145" s="73">
        <f>IF('Costs &amp; Funding'!C145="","",'Costs &amp; Funding'!C145)</f>
      </c>
      <c r="D145" s="143">
        <f>IF('Costs &amp; Funding'!D145="","",'Costs &amp; Funding'!D145)</f>
      </c>
      <c r="E145" s="144"/>
      <c r="F145" s="39">
        <f>'Costs &amp; Funding'!$F145</f>
        <v>0</v>
      </c>
      <c r="G145" s="40">
        <f>'Costs &amp; Funding'!$G145</f>
        <v>0</v>
      </c>
      <c r="H145" s="41">
        <f>'Costs &amp; Funding'!I145</f>
        <v>0</v>
      </c>
      <c r="I145" s="105" t="s">
        <v>10</v>
      </c>
      <c r="J145" s="71" t="str">
        <f>IF(AND('Costs &amp; Funding'!$K145="Y",I145&lt;&gt;""),'Costs &amp; Funding'!$I145,"N/A")</f>
        <v>N/A</v>
      </c>
      <c r="K145" s="70" t="str">
        <f t="shared" si="2"/>
        <v>N/A</v>
      </c>
      <c r="L145" s="107" t="str">
        <f t="shared" si="7"/>
        <v>N/A</v>
      </c>
      <c r="M145" s="71" t="str">
        <f t="shared" si="9"/>
        <v>N/A</v>
      </c>
      <c r="N145" s="69" t="str">
        <f t="shared" si="10"/>
        <v>N/A</v>
      </c>
      <c r="O145" s="108" t="str">
        <f t="shared" si="8"/>
        <v>N/A</v>
      </c>
    </row>
    <row r="146" spans="2:15" s="48" customFormat="1" ht="21" customHeight="1" hidden="1">
      <c r="B146" s="72">
        <v>131</v>
      </c>
      <c r="C146" s="73">
        <f>IF('Costs &amp; Funding'!C146="","",'Costs &amp; Funding'!C146)</f>
      </c>
      <c r="D146" s="143">
        <f>IF('Costs &amp; Funding'!D146="","",'Costs &amp; Funding'!D146)</f>
      </c>
      <c r="E146" s="144"/>
      <c r="F146" s="39">
        <f>'Costs &amp; Funding'!$F146</f>
        <v>0</v>
      </c>
      <c r="G146" s="40">
        <f>'Costs &amp; Funding'!$G146</f>
        <v>0</v>
      </c>
      <c r="H146" s="41">
        <f>'Costs &amp; Funding'!I146</f>
        <v>0</v>
      </c>
      <c r="I146" s="105" t="s">
        <v>10</v>
      </c>
      <c r="J146" s="71" t="str">
        <f>IF(AND('Costs &amp; Funding'!$K146="Y",I146&lt;&gt;""),'Costs &amp; Funding'!$I146,"N/A")</f>
        <v>N/A</v>
      </c>
      <c r="K146" s="70" t="str">
        <f t="shared" si="2"/>
        <v>N/A</v>
      </c>
      <c r="L146" s="107" t="str">
        <f aca="true" t="shared" si="11" ref="L146:L209">IF(OR(J146="N/A",J146=0),"N/A",0)</f>
        <v>N/A</v>
      </c>
      <c r="M146" s="71" t="str">
        <f t="shared" si="9"/>
        <v>N/A</v>
      </c>
      <c r="N146" s="69" t="str">
        <f t="shared" si="10"/>
        <v>N/A</v>
      </c>
      <c r="O146" s="108" t="str">
        <f aca="true" t="shared" si="12" ref="O146:O209">IF(OR(J146="N/A",J146=0),"N/A",0)</f>
        <v>N/A</v>
      </c>
    </row>
    <row r="147" spans="2:15" s="48" customFormat="1" ht="21" customHeight="1" hidden="1">
      <c r="B147" s="72">
        <v>132</v>
      </c>
      <c r="C147" s="73">
        <f>IF('Costs &amp; Funding'!C147="","",'Costs &amp; Funding'!C147)</f>
      </c>
      <c r="D147" s="143">
        <f>IF('Costs &amp; Funding'!D147="","",'Costs &amp; Funding'!D147)</f>
      </c>
      <c r="E147" s="144"/>
      <c r="F147" s="39">
        <f>'Costs &amp; Funding'!$F147</f>
        <v>0</v>
      </c>
      <c r="G147" s="40">
        <f>'Costs &amp; Funding'!$G147</f>
        <v>0</v>
      </c>
      <c r="H147" s="41">
        <f>'Costs &amp; Funding'!I147</f>
        <v>0</v>
      </c>
      <c r="I147" s="105" t="s">
        <v>10</v>
      </c>
      <c r="J147" s="71" t="str">
        <f>IF(AND('Costs &amp; Funding'!$K147="Y",I147&lt;&gt;""),'Costs &amp; Funding'!$I147,"N/A")</f>
        <v>N/A</v>
      </c>
      <c r="K147" s="70" t="str">
        <f t="shared" si="2"/>
        <v>N/A</v>
      </c>
      <c r="L147" s="107" t="str">
        <f t="shared" si="11"/>
        <v>N/A</v>
      </c>
      <c r="M147" s="71" t="str">
        <f t="shared" si="9"/>
        <v>N/A</v>
      </c>
      <c r="N147" s="69" t="str">
        <f t="shared" si="10"/>
        <v>N/A</v>
      </c>
      <c r="O147" s="108" t="str">
        <f t="shared" si="12"/>
        <v>N/A</v>
      </c>
    </row>
    <row r="148" spans="2:15" s="48" customFormat="1" ht="21" customHeight="1" hidden="1">
      <c r="B148" s="72">
        <v>133</v>
      </c>
      <c r="C148" s="73">
        <f>IF('Costs &amp; Funding'!C148="","",'Costs &amp; Funding'!C148)</f>
      </c>
      <c r="D148" s="143">
        <f>IF('Costs &amp; Funding'!D148="","",'Costs &amp; Funding'!D148)</f>
      </c>
      <c r="E148" s="144"/>
      <c r="F148" s="39">
        <f>'Costs &amp; Funding'!$F148</f>
        <v>0</v>
      </c>
      <c r="G148" s="40">
        <f>'Costs &amp; Funding'!$G148</f>
        <v>0</v>
      </c>
      <c r="H148" s="41">
        <f>'Costs &amp; Funding'!I148</f>
        <v>0</v>
      </c>
      <c r="I148" s="105" t="s">
        <v>10</v>
      </c>
      <c r="J148" s="71" t="str">
        <f>IF(AND('Costs &amp; Funding'!$K148="Y",I148&lt;&gt;""),'Costs &amp; Funding'!$I148,"N/A")</f>
        <v>N/A</v>
      </c>
      <c r="K148" s="70" t="str">
        <f t="shared" si="2"/>
        <v>N/A</v>
      </c>
      <c r="L148" s="107" t="str">
        <f t="shared" si="11"/>
        <v>N/A</v>
      </c>
      <c r="M148" s="71" t="str">
        <f t="shared" si="9"/>
        <v>N/A</v>
      </c>
      <c r="N148" s="69" t="str">
        <f t="shared" si="10"/>
        <v>N/A</v>
      </c>
      <c r="O148" s="108" t="str">
        <f t="shared" si="12"/>
        <v>N/A</v>
      </c>
    </row>
    <row r="149" spans="2:15" s="48" customFormat="1" ht="21" customHeight="1" hidden="1">
      <c r="B149" s="72">
        <v>134</v>
      </c>
      <c r="C149" s="73">
        <f>IF('Costs &amp; Funding'!C149="","",'Costs &amp; Funding'!C149)</f>
      </c>
      <c r="D149" s="143">
        <f>IF('Costs &amp; Funding'!D149="","",'Costs &amp; Funding'!D149)</f>
      </c>
      <c r="E149" s="144"/>
      <c r="F149" s="39">
        <f>'Costs &amp; Funding'!$F149</f>
        <v>0</v>
      </c>
      <c r="G149" s="40">
        <f>'Costs &amp; Funding'!$G149</f>
        <v>0</v>
      </c>
      <c r="H149" s="41">
        <f>'Costs &amp; Funding'!I149</f>
        <v>0</v>
      </c>
      <c r="I149" s="105" t="s">
        <v>10</v>
      </c>
      <c r="J149" s="71" t="str">
        <f>IF(AND('Costs &amp; Funding'!$K149="Y",I149&lt;&gt;""),'Costs &amp; Funding'!$I149,"N/A")</f>
        <v>N/A</v>
      </c>
      <c r="K149" s="70" t="str">
        <f t="shared" si="2"/>
        <v>N/A</v>
      </c>
      <c r="L149" s="107" t="str">
        <f t="shared" si="11"/>
        <v>N/A</v>
      </c>
      <c r="M149" s="71" t="str">
        <f t="shared" si="9"/>
        <v>N/A</v>
      </c>
      <c r="N149" s="69" t="str">
        <f t="shared" si="10"/>
        <v>N/A</v>
      </c>
      <c r="O149" s="108" t="str">
        <f t="shared" si="12"/>
        <v>N/A</v>
      </c>
    </row>
    <row r="150" spans="2:15" s="48" customFormat="1" ht="21" customHeight="1" hidden="1">
      <c r="B150" s="72">
        <v>135</v>
      </c>
      <c r="C150" s="73">
        <f>IF('Costs &amp; Funding'!C150="","",'Costs &amp; Funding'!C150)</f>
      </c>
      <c r="D150" s="143">
        <f>IF('Costs &amp; Funding'!D150="","",'Costs &amp; Funding'!D150)</f>
      </c>
      <c r="E150" s="144"/>
      <c r="F150" s="39">
        <f>'Costs &amp; Funding'!$F150</f>
        <v>0</v>
      </c>
      <c r="G150" s="40">
        <f>'Costs &amp; Funding'!$G150</f>
        <v>0</v>
      </c>
      <c r="H150" s="41">
        <f>'Costs &amp; Funding'!I150</f>
        <v>0</v>
      </c>
      <c r="I150" s="105" t="s">
        <v>10</v>
      </c>
      <c r="J150" s="71" t="str">
        <f>IF(AND('Costs &amp; Funding'!$K150="Y",I150&lt;&gt;""),'Costs &amp; Funding'!$I150,"N/A")</f>
        <v>N/A</v>
      </c>
      <c r="K150" s="70" t="str">
        <f t="shared" si="2"/>
        <v>N/A</v>
      </c>
      <c r="L150" s="107" t="str">
        <f t="shared" si="11"/>
        <v>N/A</v>
      </c>
      <c r="M150" s="71" t="str">
        <f t="shared" si="9"/>
        <v>N/A</v>
      </c>
      <c r="N150" s="69" t="str">
        <f t="shared" si="10"/>
        <v>N/A</v>
      </c>
      <c r="O150" s="108" t="str">
        <f t="shared" si="12"/>
        <v>N/A</v>
      </c>
    </row>
    <row r="151" spans="2:15" s="48" customFormat="1" ht="21" customHeight="1" hidden="1">
      <c r="B151" s="72">
        <v>136</v>
      </c>
      <c r="C151" s="73">
        <f>IF('Costs &amp; Funding'!C151="","",'Costs &amp; Funding'!C151)</f>
      </c>
      <c r="D151" s="143">
        <f>IF('Costs &amp; Funding'!D151="","",'Costs &amp; Funding'!D151)</f>
      </c>
      <c r="E151" s="144"/>
      <c r="F151" s="39">
        <f>'Costs &amp; Funding'!$F151</f>
        <v>0</v>
      </c>
      <c r="G151" s="40">
        <f>'Costs &amp; Funding'!$G151</f>
        <v>0</v>
      </c>
      <c r="H151" s="41">
        <f>'Costs &amp; Funding'!I151</f>
        <v>0</v>
      </c>
      <c r="I151" s="105" t="s">
        <v>10</v>
      </c>
      <c r="J151" s="71" t="str">
        <f>IF(AND('Costs &amp; Funding'!$K151="Y",I151&lt;&gt;""),'Costs &amp; Funding'!$I151,"N/A")</f>
        <v>N/A</v>
      </c>
      <c r="K151" s="70" t="str">
        <f t="shared" si="2"/>
        <v>N/A</v>
      </c>
      <c r="L151" s="107" t="str">
        <f t="shared" si="11"/>
        <v>N/A</v>
      </c>
      <c r="M151" s="71" t="str">
        <f t="shared" si="9"/>
        <v>N/A</v>
      </c>
      <c r="N151" s="69" t="str">
        <f t="shared" si="10"/>
        <v>N/A</v>
      </c>
      <c r="O151" s="108" t="str">
        <f t="shared" si="12"/>
        <v>N/A</v>
      </c>
    </row>
    <row r="152" spans="2:15" s="48" customFormat="1" ht="21" customHeight="1" hidden="1">
      <c r="B152" s="72">
        <v>137</v>
      </c>
      <c r="C152" s="73">
        <f>IF('Costs &amp; Funding'!C152="","",'Costs &amp; Funding'!C152)</f>
      </c>
      <c r="D152" s="143">
        <f>IF('Costs &amp; Funding'!D152="","",'Costs &amp; Funding'!D152)</f>
      </c>
      <c r="E152" s="144"/>
      <c r="F152" s="39">
        <f>'Costs &amp; Funding'!$F152</f>
        <v>0</v>
      </c>
      <c r="G152" s="40">
        <f>'Costs &amp; Funding'!$G152</f>
        <v>0</v>
      </c>
      <c r="H152" s="41">
        <f>'Costs &amp; Funding'!I152</f>
        <v>0</v>
      </c>
      <c r="I152" s="105" t="s">
        <v>10</v>
      </c>
      <c r="J152" s="71" t="str">
        <f>IF(AND('Costs &amp; Funding'!$K152="Y",I152&lt;&gt;""),'Costs &amp; Funding'!$I152,"N/A")</f>
        <v>N/A</v>
      </c>
      <c r="K152" s="70" t="str">
        <f t="shared" si="2"/>
        <v>N/A</v>
      </c>
      <c r="L152" s="107" t="str">
        <f t="shared" si="11"/>
        <v>N/A</v>
      </c>
      <c r="M152" s="71" t="str">
        <f t="shared" si="9"/>
        <v>N/A</v>
      </c>
      <c r="N152" s="69" t="str">
        <f t="shared" si="10"/>
        <v>N/A</v>
      </c>
      <c r="O152" s="108" t="str">
        <f t="shared" si="12"/>
        <v>N/A</v>
      </c>
    </row>
    <row r="153" spans="2:15" s="48" customFormat="1" ht="21" customHeight="1" hidden="1">
      <c r="B153" s="72">
        <v>138</v>
      </c>
      <c r="C153" s="73">
        <f>IF('Costs &amp; Funding'!C153="","",'Costs &amp; Funding'!C153)</f>
      </c>
      <c r="D153" s="143">
        <f>IF('Costs &amp; Funding'!D153="","",'Costs &amp; Funding'!D153)</f>
      </c>
      <c r="E153" s="144"/>
      <c r="F153" s="39">
        <f>'Costs &amp; Funding'!$F153</f>
        <v>0</v>
      </c>
      <c r="G153" s="40">
        <f>'Costs &amp; Funding'!$G153</f>
        <v>0</v>
      </c>
      <c r="H153" s="41">
        <f>'Costs &amp; Funding'!I153</f>
        <v>0</v>
      </c>
      <c r="I153" s="105" t="s">
        <v>10</v>
      </c>
      <c r="J153" s="71" t="str">
        <f>IF(AND('Costs &amp; Funding'!$K153="Y",I153&lt;&gt;""),'Costs &amp; Funding'!$I153,"N/A")</f>
        <v>N/A</v>
      </c>
      <c r="K153" s="70" t="str">
        <f t="shared" si="2"/>
        <v>N/A</v>
      </c>
      <c r="L153" s="107" t="str">
        <f t="shared" si="11"/>
        <v>N/A</v>
      </c>
      <c r="M153" s="71" t="str">
        <f t="shared" si="9"/>
        <v>N/A</v>
      </c>
      <c r="N153" s="69" t="str">
        <f t="shared" si="10"/>
        <v>N/A</v>
      </c>
      <c r="O153" s="108" t="str">
        <f t="shared" si="12"/>
        <v>N/A</v>
      </c>
    </row>
    <row r="154" spans="2:15" s="48" customFormat="1" ht="21" customHeight="1" hidden="1">
      <c r="B154" s="72">
        <v>139</v>
      </c>
      <c r="C154" s="73">
        <f>IF('Costs &amp; Funding'!C154="","",'Costs &amp; Funding'!C154)</f>
      </c>
      <c r="D154" s="143">
        <f>IF('Costs &amp; Funding'!D154="","",'Costs &amp; Funding'!D154)</f>
      </c>
      <c r="E154" s="144"/>
      <c r="F154" s="39">
        <f>'Costs &amp; Funding'!$F154</f>
        <v>0</v>
      </c>
      <c r="G154" s="40">
        <f>'Costs &amp; Funding'!$G154</f>
        <v>0</v>
      </c>
      <c r="H154" s="41">
        <f>'Costs &amp; Funding'!I154</f>
        <v>0</v>
      </c>
      <c r="I154" s="105" t="s">
        <v>10</v>
      </c>
      <c r="J154" s="71" t="str">
        <f>IF(AND('Costs &amp; Funding'!$K154="Y",I154&lt;&gt;""),'Costs &amp; Funding'!$I154,"N/A")</f>
        <v>N/A</v>
      </c>
      <c r="K154" s="70" t="str">
        <f t="shared" si="2"/>
        <v>N/A</v>
      </c>
      <c r="L154" s="107" t="str">
        <f t="shared" si="11"/>
        <v>N/A</v>
      </c>
      <c r="M154" s="71" t="str">
        <f t="shared" si="9"/>
        <v>N/A</v>
      </c>
      <c r="N154" s="69" t="str">
        <f t="shared" si="10"/>
        <v>N/A</v>
      </c>
      <c r="O154" s="108" t="str">
        <f t="shared" si="12"/>
        <v>N/A</v>
      </c>
    </row>
    <row r="155" spans="2:15" s="48" customFormat="1" ht="21" customHeight="1" hidden="1">
      <c r="B155" s="72">
        <v>140</v>
      </c>
      <c r="C155" s="73">
        <f>IF('Costs &amp; Funding'!C155="","",'Costs &amp; Funding'!C155)</f>
      </c>
      <c r="D155" s="143">
        <f>IF('Costs &amp; Funding'!D155="","",'Costs &amp; Funding'!D155)</f>
      </c>
      <c r="E155" s="144"/>
      <c r="F155" s="39">
        <f>'Costs &amp; Funding'!$F155</f>
        <v>0</v>
      </c>
      <c r="G155" s="40">
        <f>'Costs &amp; Funding'!$G155</f>
        <v>0</v>
      </c>
      <c r="H155" s="41">
        <f>'Costs &amp; Funding'!I155</f>
        <v>0</v>
      </c>
      <c r="I155" s="105" t="s">
        <v>10</v>
      </c>
      <c r="J155" s="71" t="str">
        <f>IF(AND('Costs &amp; Funding'!$K155="Y",I155&lt;&gt;""),'Costs &amp; Funding'!$I155,"N/A")</f>
        <v>N/A</v>
      </c>
      <c r="K155" s="70" t="str">
        <f t="shared" si="2"/>
        <v>N/A</v>
      </c>
      <c r="L155" s="107" t="str">
        <f t="shared" si="11"/>
        <v>N/A</v>
      </c>
      <c r="M155" s="71" t="str">
        <f t="shared" si="9"/>
        <v>N/A</v>
      </c>
      <c r="N155" s="69" t="str">
        <f t="shared" si="10"/>
        <v>N/A</v>
      </c>
      <c r="O155" s="108" t="str">
        <f t="shared" si="12"/>
        <v>N/A</v>
      </c>
    </row>
    <row r="156" spans="2:15" s="48" customFormat="1" ht="21" customHeight="1" hidden="1">
      <c r="B156" s="72">
        <v>141</v>
      </c>
      <c r="C156" s="73">
        <f>IF('Costs &amp; Funding'!C156="","",'Costs &amp; Funding'!C156)</f>
      </c>
      <c r="D156" s="143">
        <f>IF('Costs &amp; Funding'!D156="","",'Costs &amp; Funding'!D156)</f>
      </c>
      <c r="E156" s="144"/>
      <c r="F156" s="39">
        <f>'Costs &amp; Funding'!$F156</f>
        <v>0</v>
      </c>
      <c r="G156" s="40">
        <f>'Costs &amp; Funding'!$G156</f>
        <v>0</v>
      </c>
      <c r="H156" s="41">
        <f>'Costs &amp; Funding'!I156</f>
        <v>0</v>
      </c>
      <c r="I156" s="105" t="s">
        <v>10</v>
      </c>
      <c r="J156" s="71" t="str">
        <f>IF(AND('Costs &amp; Funding'!$K156="Y",I156&lt;&gt;""),'Costs &amp; Funding'!$I156,"N/A")</f>
        <v>N/A</v>
      </c>
      <c r="K156" s="70" t="str">
        <f t="shared" si="2"/>
        <v>N/A</v>
      </c>
      <c r="L156" s="107" t="str">
        <f t="shared" si="11"/>
        <v>N/A</v>
      </c>
      <c r="M156" s="71" t="str">
        <f t="shared" si="9"/>
        <v>N/A</v>
      </c>
      <c r="N156" s="69" t="str">
        <f t="shared" si="10"/>
        <v>N/A</v>
      </c>
      <c r="O156" s="108" t="str">
        <f t="shared" si="12"/>
        <v>N/A</v>
      </c>
    </row>
    <row r="157" spans="2:15" s="48" customFormat="1" ht="21" customHeight="1" hidden="1">
      <c r="B157" s="72">
        <v>142</v>
      </c>
      <c r="C157" s="73">
        <f>IF('Costs &amp; Funding'!C157="","",'Costs &amp; Funding'!C157)</f>
      </c>
      <c r="D157" s="143">
        <f>IF('Costs &amp; Funding'!D157="","",'Costs &amp; Funding'!D157)</f>
      </c>
      <c r="E157" s="144"/>
      <c r="F157" s="39">
        <f>'Costs &amp; Funding'!$F157</f>
        <v>0</v>
      </c>
      <c r="G157" s="40">
        <f>'Costs &amp; Funding'!$G157</f>
        <v>0</v>
      </c>
      <c r="H157" s="41">
        <f>'Costs &amp; Funding'!I157</f>
        <v>0</v>
      </c>
      <c r="I157" s="105" t="s">
        <v>10</v>
      </c>
      <c r="J157" s="71" t="str">
        <f>IF(AND('Costs &amp; Funding'!$K157="Y",I157&lt;&gt;""),'Costs &amp; Funding'!$I157,"N/A")</f>
        <v>N/A</v>
      </c>
      <c r="K157" s="70" t="str">
        <f t="shared" si="2"/>
        <v>N/A</v>
      </c>
      <c r="L157" s="107" t="str">
        <f t="shared" si="11"/>
        <v>N/A</v>
      </c>
      <c r="M157" s="71" t="str">
        <f t="shared" si="9"/>
        <v>N/A</v>
      </c>
      <c r="N157" s="69" t="str">
        <f t="shared" si="10"/>
        <v>N/A</v>
      </c>
      <c r="O157" s="108" t="str">
        <f t="shared" si="12"/>
        <v>N/A</v>
      </c>
    </row>
    <row r="158" spans="2:15" s="48" customFormat="1" ht="21" customHeight="1" hidden="1">
      <c r="B158" s="72">
        <v>143</v>
      </c>
      <c r="C158" s="73">
        <f>IF('Costs &amp; Funding'!C158="","",'Costs &amp; Funding'!C158)</f>
      </c>
      <c r="D158" s="143">
        <f>IF('Costs &amp; Funding'!D158="","",'Costs &amp; Funding'!D158)</f>
      </c>
      <c r="E158" s="144"/>
      <c r="F158" s="39">
        <f>'Costs &amp; Funding'!$F158</f>
        <v>0</v>
      </c>
      <c r="G158" s="40">
        <f>'Costs &amp; Funding'!$G158</f>
        <v>0</v>
      </c>
      <c r="H158" s="41">
        <f>'Costs &amp; Funding'!I158</f>
        <v>0</v>
      </c>
      <c r="I158" s="105" t="s">
        <v>10</v>
      </c>
      <c r="J158" s="71" t="str">
        <f>IF(AND('Costs &amp; Funding'!$K158="Y",I158&lt;&gt;""),'Costs &amp; Funding'!$I158,"N/A")</f>
        <v>N/A</v>
      </c>
      <c r="K158" s="70" t="str">
        <f t="shared" si="2"/>
        <v>N/A</v>
      </c>
      <c r="L158" s="107" t="str">
        <f t="shared" si="11"/>
        <v>N/A</v>
      </c>
      <c r="M158" s="71" t="str">
        <f t="shared" si="9"/>
        <v>N/A</v>
      </c>
      <c r="N158" s="69" t="str">
        <f t="shared" si="10"/>
        <v>N/A</v>
      </c>
      <c r="O158" s="108" t="str">
        <f t="shared" si="12"/>
        <v>N/A</v>
      </c>
    </row>
    <row r="159" spans="2:15" s="48" customFormat="1" ht="21" customHeight="1" hidden="1">
      <c r="B159" s="72">
        <v>144</v>
      </c>
      <c r="C159" s="73">
        <f>IF('Costs &amp; Funding'!C159="","",'Costs &amp; Funding'!C159)</f>
      </c>
      <c r="D159" s="143">
        <f>IF('Costs &amp; Funding'!D159="","",'Costs &amp; Funding'!D159)</f>
      </c>
      <c r="E159" s="144"/>
      <c r="F159" s="39">
        <f>'Costs &amp; Funding'!$F159</f>
        <v>0</v>
      </c>
      <c r="G159" s="40">
        <f>'Costs &amp; Funding'!$G159</f>
        <v>0</v>
      </c>
      <c r="H159" s="41">
        <f>'Costs &amp; Funding'!I159</f>
        <v>0</v>
      </c>
      <c r="I159" s="105" t="s">
        <v>10</v>
      </c>
      <c r="J159" s="71" t="str">
        <f>IF(AND('Costs &amp; Funding'!$K159="Y",I159&lt;&gt;""),'Costs &amp; Funding'!$I159,"N/A")</f>
        <v>N/A</v>
      </c>
      <c r="K159" s="70" t="str">
        <f t="shared" si="2"/>
        <v>N/A</v>
      </c>
      <c r="L159" s="107" t="str">
        <f t="shared" si="11"/>
        <v>N/A</v>
      </c>
      <c r="M159" s="71" t="str">
        <f t="shared" si="9"/>
        <v>N/A</v>
      </c>
      <c r="N159" s="69" t="str">
        <f t="shared" si="10"/>
        <v>N/A</v>
      </c>
      <c r="O159" s="108" t="str">
        <f t="shared" si="12"/>
        <v>N/A</v>
      </c>
    </row>
    <row r="160" spans="2:15" s="48" customFormat="1" ht="21" customHeight="1" hidden="1">
      <c r="B160" s="72">
        <v>145</v>
      </c>
      <c r="C160" s="73">
        <f>IF('Costs &amp; Funding'!C160="","",'Costs &amp; Funding'!C160)</f>
      </c>
      <c r="D160" s="143">
        <f>IF('Costs &amp; Funding'!D160="","",'Costs &amp; Funding'!D160)</f>
      </c>
      <c r="E160" s="144"/>
      <c r="F160" s="39">
        <f>'Costs &amp; Funding'!$F160</f>
        <v>0</v>
      </c>
      <c r="G160" s="40">
        <f>'Costs &amp; Funding'!$G160</f>
        <v>0</v>
      </c>
      <c r="H160" s="41">
        <f>'Costs &amp; Funding'!I160</f>
        <v>0</v>
      </c>
      <c r="I160" s="105" t="s">
        <v>10</v>
      </c>
      <c r="J160" s="71" t="str">
        <f>IF(AND('Costs &amp; Funding'!$K160="Y",I160&lt;&gt;""),'Costs &amp; Funding'!$I160,"N/A")</f>
        <v>N/A</v>
      </c>
      <c r="K160" s="70" t="str">
        <f t="shared" si="2"/>
        <v>N/A</v>
      </c>
      <c r="L160" s="107" t="str">
        <f t="shared" si="11"/>
        <v>N/A</v>
      </c>
      <c r="M160" s="71" t="str">
        <f t="shared" si="9"/>
        <v>N/A</v>
      </c>
      <c r="N160" s="69" t="str">
        <f t="shared" si="10"/>
        <v>N/A</v>
      </c>
      <c r="O160" s="108" t="str">
        <f t="shared" si="12"/>
        <v>N/A</v>
      </c>
    </row>
    <row r="161" spans="2:15" s="48" customFormat="1" ht="21" customHeight="1" hidden="1">
      <c r="B161" s="72">
        <v>146</v>
      </c>
      <c r="C161" s="73">
        <f>IF('Costs &amp; Funding'!C161="","",'Costs &amp; Funding'!C161)</f>
      </c>
      <c r="D161" s="143">
        <f>IF('Costs &amp; Funding'!D161="","",'Costs &amp; Funding'!D161)</f>
      </c>
      <c r="E161" s="144"/>
      <c r="F161" s="39">
        <f>'Costs &amp; Funding'!$F161</f>
        <v>0</v>
      </c>
      <c r="G161" s="40">
        <f>'Costs &amp; Funding'!$G161</f>
        <v>0</v>
      </c>
      <c r="H161" s="41">
        <f>'Costs &amp; Funding'!I161</f>
        <v>0</v>
      </c>
      <c r="I161" s="105" t="s">
        <v>10</v>
      </c>
      <c r="J161" s="71" t="str">
        <f>IF(AND('Costs &amp; Funding'!$K161="Y",I161&lt;&gt;""),'Costs &amp; Funding'!$I161,"N/A")</f>
        <v>N/A</v>
      </c>
      <c r="K161" s="70" t="str">
        <f t="shared" si="2"/>
        <v>N/A</v>
      </c>
      <c r="L161" s="107" t="str">
        <f t="shared" si="11"/>
        <v>N/A</v>
      </c>
      <c r="M161" s="71" t="str">
        <f t="shared" si="9"/>
        <v>N/A</v>
      </c>
      <c r="N161" s="69" t="str">
        <f t="shared" si="10"/>
        <v>N/A</v>
      </c>
      <c r="O161" s="108" t="str">
        <f t="shared" si="12"/>
        <v>N/A</v>
      </c>
    </row>
    <row r="162" spans="2:15" s="48" customFormat="1" ht="21" customHeight="1" hidden="1">
      <c r="B162" s="72">
        <v>147</v>
      </c>
      <c r="C162" s="73">
        <f>IF('Costs &amp; Funding'!C162="","",'Costs &amp; Funding'!C162)</f>
      </c>
      <c r="D162" s="143">
        <f>IF('Costs &amp; Funding'!D162="","",'Costs &amp; Funding'!D162)</f>
      </c>
      <c r="E162" s="144"/>
      <c r="F162" s="39">
        <f>'Costs &amp; Funding'!$F162</f>
        <v>0</v>
      </c>
      <c r="G162" s="40">
        <f>'Costs &amp; Funding'!$G162</f>
        <v>0</v>
      </c>
      <c r="H162" s="41">
        <f>'Costs &amp; Funding'!I162</f>
        <v>0</v>
      </c>
      <c r="I162" s="105" t="s">
        <v>10</v>
      </c>
      <c r="J162" s="71" t="str">
        <f>IF(AND('Costs &amp; Funding'!$K162="Y",I162&lt;&gt;""),'Costs &amp; Funding'!$I162,"N/A")</f>
        <v>N/A</v>
      </c>
      <c r="K162" s="70" t="str">
        <f t="shared" si="2"/>
        <v>N/A</v>
      </c>
      <c r="L162" s="107" t="str">
        <f t="shared" si="11"/>
        <v>N/A</v>
      </c>
      <c r="M162" s="71" t="str">
        <f t="shared" si="9"/>
        <v>N/A</v>
      </c>
      <c r="N162" s="69" t="str">
        <f t="shared" si="10"/>
        <v>N/A</v>
      </c>
      <c r="O162" s="108" t="str">
        <f t="shared" si="12"/>
        <v>N/A</v>
      </c>
    </row>
    <row r="163" spans="2:15" s="48" customFormat="1" ht="21" customHeight="1" hidden="1">
      <c r="B163" s="72">
        <v>148</v>
      </c>
      <c r="C163" s="73">
        <f>IF('Costs &amp; Funding'!C163="","",'Costs &amp; Funding'!C163)</f>
      </c>
      <c r="D163" s="143">
        <f>IF('Costs &amp; Funding'!D163="","",'Costs &amp; Funding'!D163)</f>
      </c>
      <c r="E163" s="144"/>
      <c r="F163" s="39">
        <f>'Costs &amp; Funding'!$F163</f>
        <v>0</v>
      </c>
      <c r="G163" s="40">
        <f>'Costs &amp; Funding'!$G163</f>
        <v>0</v>
      </c>
      <c r="H163" s="41">
        <f>'Costs &amp; Funding'!I163</f>
        <v>0</v>
      </c>
      <c r="I163" s="105" t="s">
        <v>10</v>
      </c>
      <c r="J163" s="71" t="str">
        <f>IF(AND('Costs &amp; Funding'!$K163="Y",I163&lt;&gt;""),'Costs &amp; Funding'!$I163,"N/A")</f>
        <v>N/A</v>
      </c>
      <c r="K163" s="70" t="str">
        <f t="shared" si="2"/>
        <v>N/A</v>
      </c>
      <c r="L163" s="107" t="str">
        <f t="shared" si="11"/>
        <v>N/A</v>
      </c>
      <c r="M163" s="71" t="str">
        <f aca="true" t="shared" si="13" ref="M163:M194">IF(OR(J163="N/A",J163=0),"N/A",J163+L163)</f>
        <v>N/A</v>
      </c>
      <c r="N163" s="69" t="str">
        <f aca="true" t="shared" si="14" ref="N163:N215">IF($M163="N/A","N/A","Enter $")</f>
        <v>N/A</v>
      </c>
      <c r="O163" s="108" t="str">
        <f t="shared" si="12"/>
        <v>N/A</v>
      </c>
    </row>
    <row r="164" spans="2:15" s="48" customFormat="1" ht="21" customHeight="1" hidden="1">
      <c r="B164" s="72">
        <v>149</v>
      </c>
      <c r="C164" s="73">
        <f>IF('Costs &amp; Funding'!C164="","",'Costs &amp; Funding'!C164)</f>
      </c>
      <c r="D164" s="143">
        <f>IF('Costs &amp; Funding'!D164="","",'Costs &amp; Funding'!D164)</f>
      </c>
      <c r="E164" s="144"/>
      <c r="F164" s="39">
        <f>'Costs &amp; Funding'!$F164</f>
        <v>0</v>
      </c>
      <c r="G164" s="40">
        <f>'Costs &amp; Funding'!$G164</f>
        <v>0</v>
      </c>
      <c r="H164" s="41">
        <f>'Costs &amp; Funding'!I164</f>
        <v>0</v>
      </c>
      <c r="I164" s="105" t="s">
        <v>10</v>
      </c>
      <c r="J164" s="71" t="str">
        <f>IF(AND('Costs &amp; Funding'!$K164="Y",I164&lt;&gt;""),'Costs &amp; Funding'!$I164,"N/A")</f>
        <v>N/A</v>
      </c>
      <c r="K164" s="70" t="str">
        <f t="shared" si="2"/>
        <v>N/A</v>
      </c>
      <c r="L164" s="107" t="str">
        <f t="shared" si="11"/>
        <v>N/A</v>
      </c>
      <c r="M164" s="71" t="str">
        <f t="shared" si="13"/>
        <v>N/A</v>
      </c>
      <c r="N164" s="69" t="str">
        <f t="shared" si="14"/>
        <v>N/A</v>
      </c>
      <c r="O164" s="108" t="str">
        <f t="shared" si="12"/>
        <v>N/A</v>
      </c>
    </row>
    <row r="165" spans="2:15" s="48" customFormat="1" ht="21" customHeight="1" hidden="1">
      <c r="B165" s="72">
        <v>150</v>
      </c>
      <c r="C165" s="73">
        <f>IF('Costs &amp; Funding'!C165="","",'Costs &amp; Funding'!C165)</f>
      </c>
      <c r="D165" s="143">
        <f>IF('Costs &amp; Funding'!D165="","",'Costs &amp; Funding'!D165)</f>
      </c>
      <c r="E165" s="144"/>
      <c r="F165" s="39">
        <f>'Costs &amp; Funding'!$F165</f>
        <v>0</v>
      </c>
      <c r="G165" s="40">
        <f>'Costs &amp; Funding'!$G165</f>
        <v>0</v>
      </c>
      <c r="H165" s="41">
        <f>'Costs &amp; Funding'!I165</f>
        <v>0</v>
      </c>
      <c r="I165" s="105" t="s">
        <v>10</v>
      </c>
      <c r="J165" s="71" t="str">
        <f>IF(AND('Costs &amp; Funding'!$K165="Y",I165&lt;&gt;""),'Costs &amp; Funding'!$I165,"N/A")</f>
        <v>N/A</v>
      </c>
      <c r="K165" s="70" t="str">
        <f t="shared" si="2"/>
        <v>N/A</v>
      </c>
      <c r="L165" s="107" t="str">
        <f t="shared" si="11"/>
        <v>N/A</v>
      </c>
      <c r="M165" s="71" t="str">
        <f t="shared" si="13"/>
        <v>N/A</v>
      </c>
      <c r="N165" s="69" t="str">
        <f t="shared" si="14"/>
        <v>N/A</v>
      </c>
      <c r="O165" s="108" t="str">
        <f t="shared" si="12"/>
        <v>N/A</v>
      </c>
    </row>
    <row r="166" spans="2:15" s="48" customFormat="1" ht="21" customHeight="1" hidden="1">
      <c r="B166" s="72">
        <v>151</v>
      </c>
      <c r="C166" s="73">
        <f>IF('Costs &amp; Funding'!C166="","",'Costs &amp; Funding'!C166)</f>
      </c>
      <c r="D166" s="143">
        <f>IF('Costs &amp; Funding'!D166="","",'Costs &amp; Funding'!D166)</f>
      </c>
      <c r="E166" s="144"/>
      <c r="F166" s="39">
        <f>'Costs &amp; Funding'!$F166</f>
        <v>0</v>
      </c>
      <c r="G166" s="40">
        <f>'Costs &amp; Funding'!$G166</f>
        <v>0</v>
      </c>
      <c r="H166" s="41">
        <f>'Costs &amp; Funding'!I166</f>
        <v>0</v>
      </c>
      <c r="I166" s="105" t="s">
        <v>10</v>
      </c>
      <c r="J166" s="71" t="str">
        <f>IF(AND('Costs &amp; Funding'!$K166="Y",I166&lt;&gt;""),'Costs &amp; Funding'!$I166,"N/A")</f>
        <v>N/A</v>
      </c>
      <c r="K166" s="70" t="str">
        <f t="shared" si="2"/>
        <v>N/A</v>
      </c>
      <c r="L166" s="107" t="str">
        <f t="shared" si="11"/>
        <v>N/A</v>
      </c>
      <c r="M166" s="71" t="str">
        <f t="shared" si="13"/>
        <v>N/A</v>
      </c>
      <c r="N166" s="69" t="str">
        <f t="shared" si="14"/>
        <v>N/A</v>
      </c>
      <c r="O166" s="108" t="str">
        <f t="shared" si="12"/>
        <v>N/A</v>
      </c>
    </row>
    <row r="167" spans="2:15" s="48" customFormat="1" ht="21" customHeight="1" hidden="1">
      <c r="B167" s="72">
        <v>152</v>
      </c>
      <c r="C167" s="73">
        <f>IF('Costs &amp; Funding'!C167="","",'Costs &amp; Funding'!C167)</f>
      </c>
      <c r="D167" s="143">
        <f>IF('Costs &amp; Funding'!D167="","",'Costs &amp; Funding'!D167)</f>
      </c>
      <c r="E167" s="144"/>
      <c r="F167" s="39">
        <f>'Costs &amp; Funding'!$F167</f>
        <v>0</v>
      </c>
      <c r="G167" s="40">
        <f>'Costs &amp; Funding'!$G167</f>
        <v>0</v>
      </c>
      <c r="H167" s="41">
        <f>'Costs &amp; Funding'!I167</f>
        <v>0</v>
      </c>
      <c r="I167" s="105" t="s">
        <v>10</v>
      </c>
      <c r="J167" s="71" t="str">
        <f>IF(AND('Costs &amp; Funding'!$K167="Y",I167&lt;&gt;""),'Costs &amp; Funding'!$I167,"N/A")</f>
        <v>N/A</v>
      </c>
      <c r="K167" s="70" t="str">
        <f t="shared" si="2"/>
        <v>N/A</v>
      </c>
      <c r="L167" s="107" t="str">
        <f t="shared" si="11"/>
        <v>N/A</v>
      </c>
      <c r="M167" s="71" t="str">
        <f t="shared" si="13"/>
        <v>N/A</v>
      </c>
      <c r="N167" s="69" t="str">
        <f t="shared" si="14"/>
        <v>N/A</v>
      </c>
      <c r="O167" s="108" t="str">
        <f t="shared" si="12"/>
        <v>N/A</v>
      </c>
    </row>
    <row r="168" spans="2:15" s="48" customFormat="1" ht="21" customHeight="1" hidden="1">
      <c r="B168" s="72">
        <v>153</v>
      </c>
      <c r="C168" s="73">
        <f>IF('Costs &amp; Funding'!C168="","",'Costs &amp; Funding'!C168)</f>
      </c>
      <c r="D168" s="143">
        <f>IF('Costs &amp; Funding'!D168="","",'Costs &amp; Funding'!D168)</f>
      </c>
      <c r="E168" s="144"/>
      <c r="F168" s="39">
        <f>'Costs &amp; Funding'!$F168</f>
        <v>0</v>
      </c>
      <c r="G168" s="40">
        <f>'Costs &amp; Funding'!$G168</f>
        <v>0</v>
      </c>
      <c r="H168" s="41">
        <f>'Costs &amp; Funding'!I168</f>
        <v>0</v>
      </c>
      <c r="I168" s="105" t="s">
        <v>10</v>
      </c>
      <c r="J168" s="71" t="str">
        <f>IF(AND('Costs &amp; Funding'!$K168="Y",I168&lt;&gt;""),'Costs &amp; Funding'!$I168,"N/A")</f>
        <v>N/A</v>
      </c>
      <c r="K168" s="70" t="str">
        <f t="shared" si="2"/>
        <v>N/A</v>
      </c>
      <c r="L168" s="107" t="str">
        <f t="shared" si="11"/>
        <v>N/A</v>
      </c>
      <c r="M168" s="71" t="str">
        <f t="shared" si="13"/>
        <v>N/A</v>
      </c>
      <c r="N168" s="69" t="str">
        <f t="shared" si="14"/>
        <v>N/A</v>
      </c>
      <c r="O168" s="108" t="str">
        <f t="shared" si="12"/>
        <v>N/A</v>
      </c>
    </row>
    <row r="169" spans="2:15" s="48" customFormat="1" ht="21" customHeight="1" hidden="1">
      <c r="B169" s="72">
        <v>154</v>
      </c>
      <c r="C169" s="73">
        <f>IF('Costs &amp; Funding'!C169="","",'Costs &amp; Funding'!C169)</f>
      </c>
      <c r="D169" s="143">
        <f>IF('Costs &amp; Funding'!D169="","",'Costs &amp; Funding'!D169)</f>
      </c>
      <c r="E169" s="144"/>
      <c r="F169" s="39">
        <f>'Costs &amp; Funding'!$F169</f>
        <v>0</v>
      </c>
      <c r="G169" s="40">
        <f>'Costs &amp; Funding'!$G169</f>
        <v>0</v>
      </c>
      <c r="H169" s="41">
        <f>'Costs &amp; Funding'!I169</f>
        <v>0</v>
      </c>
      <c r="I169" s="105" t="s">
        <v>10</v>
      </c>
      <c r="J169" s="71" t="str">
        <f>IF(AND('Costs &amp; Funding'!$K169="Y",I169&lt;&gt;""),'Costs &amp; Funding'!$I169,"N/A")</f>
        <v>N/A</v>
      </c>
      <c r="K169" s="70" t="str">
        <f t="shared" si="2"/>
        <v>N/A</v>
      </c>
      <c r="L169" s="107" t="str">
        <f t="shared" si="11"/>
        <v>N/A</v>
      </c>
      <c r="M169" s="71" t="str">
        <f t="shared" si="13"/>
        <v>N/A</v>
      </c>
      <c r="N169" s="69" t="str">
        <f t="shared" si="14"/>
        <v>N/A</v>
      </c>
      <c r="O169" s="108" t="str">
        <f t="shared" si="12"/>
        <v>N/A</v>
      </c>
    </row>
    <row r="170" spans="2:15" s="48" customFormat="1" ht="21" customHeight="1" hidden="1">
      <c r="B170" s="72">
        <v>155</v>
      </c>
      <c r="C170" s="73">
        <f>IF('Costs &amp; Funding'!C170="","",'Costs &amp; Funding'!C170)</f>
      </c>
      <c r="D170" s="143">
        <f>IF('Costs &amp; Funding'!D170="","",'Costs &amp; Funding'!D170)</f>
      </c>
      <c r="E170" s="144"/>
      <c r="F170" s="39">
        <f>'Costs &amp; Funding'!$F170</f>
        <v>0</v>
      </c>
      <c r="G170" s="40">
        <f>'Costs &amp; Funding'!$G170</f>
        <v>0</v>
      </c>
      <c r="H170" s="41">
        <f>'Costs &amp; Funding'!I170</f>
        <v>0</v>
      </c>
      <c r="I170" s="105" t="s">
        <v>10</v>
      </c>
      <c r="J170" s="71" t="str">
        <f>IF(AND('Costs &amp; Funding'!$K170="Y",I170&lt;&gt;""),'Costs &amp; Funding'!$I170,"N/A")</f>
        <v>N/A</v>
      </c>
      <c r="K170" s="70" t="str">
        <f t="shared" si="2"/>
        <v>N/A</v>
      </c>
      <c r="L170" s="107" t="str">
        <f t="shared" si="11"/>
        <v>N/A</v>
      </c>
      <c r="M170" s="71" t="str">
        <f t="shared" si="13"/>
        <v>N/A</v>
      </c>
      <c r="N170" s="69" t="str">
        <f t="shared" si="14"/>
        <v>N/A</v>
      </c>
      <c r="O170" s="108" t="str">
        <f t="shared" si="12"/>
        <v>N/A</v>
      </c>
    </row>
    <row r="171" spans="2:15" s="48" customFormat="1" ht="21" customHeight="1" hidden="1">
      <c r="B171" s="72">
        <v>156</v>
      </c>
      <c r="C171" s="73">
        <f>IF('Costs &amp; Funding'!C171="","",'Costs &amp; Funding'!C171)</f>
      </c>
      <c r="D171" s="143">
        <f>IF('Costs &amp; Funding'!D171="","",'Costs &amp; Funding'!D171)</f>
      </c>
      <c r="E171" s="144"/>
      <c r="F171" s="39">
        <f>'Costs &amp; Funding'!$F171</f>
        <v>0</v>
      </c>
      <c r="G171" s="40">
        <f>'Costs &amp; Funding'!$G171</f>
        <v>0</v>
      </c>
      <c r="H171" s="41">
        <f>'Costs &amp; Funding'!I171</f>
        <v>0</v>
      </c>
      <c r="I171" s="105" t="s">
        <v>10</v>
      </c>
      <c r="J171" s="71" t="str">
        <f>IF(AND('Costs &amp; Funding'!$K171="Y",I171&lt;&gt;""),'Costs &amp; Funding'!$I171,"N/A")</f>
        <v>N/A</v>
      </c>
      <c r="K171" s="70" t="str">
        <f t="shared" si="2"/>
        <v>N/A</v>
      </c>
      <c r="L171" s="107" t="str">
        <f t="shared" si="11"/>
        <v>N/A</v>
      </c>
      <c r="M171" s="71" t="str">
        <f t="shared" si="13"/>
        <v>N/A</v>
      </c>
      <c r="N171" s="69" t="str">
        <f t="shared" si="14"/>
        <v>N/A</v>
      </c>
      <c r="O171" s="108" t="str">
        <f t="shared" si="12"/>
        <v>N/A</v>
      </c>
    </row>
    <row r="172" spans="2:15" s="48" customFormat="1" ht="21" customHeight="1" hidden="1">
      <c r="B172" s="72">
        <v>157</v>
      </c>
      <c r="C172" s="73">
        <f>IF('Costs &amp; Funding'!C172="","",'Costs &amp; Funding'!C172)</f>
      </c>
      <c r="D172" s="143">
        <f>IF('Costs &amp; Funding'!D172="","",'Costs &amp; Funding'!D172)</f>
      </c>
      <c r="E172" s="144"/>
      <c r="F172" s="39">
        <f>'Costs &amp; Funding'!$F172</f>
        <v>0</v>
      </c>
      <c r="G172" s="40">
        <f>'Costs &amp; Funding'!$G172</f>
        <v>0</v>
      </c>
      <c r="H172" s="41">
        <f>'Costs &amp; Funding'!I172</f>
        <v>0</v>
      </c>
      <c r="I172" s="105" t="s">
        <v>10</v>
      </c>
      <c r="J172" s="71" t="str">
        <f>IF(AND('Costs &amp; Funding'!$K172="Y",I172&lt;&gt;""),'Costs &amp; Funding'!$I172,"N/A")</f>
        <v>N/A</v>
      </c>
      <c r="K172" s="70" t="str">
        <f t="shared" si="2"/>
        <v>N/A</v>
      </c>
      <c r="L172" s="107" t="str">
        <f t="shared" si="11"/>
        <v>N/A</v>
      </c>
      <c r="M172" s="71" t="str">
        <f t="shared" si="13"/>
        <v>N/A</v>
      </c>
      <c r="N172" s="69" t="str">
        <f t="shared" si="14"/>
        <v>N/A</v>
      </c>
      <c r="O172" s="108" t="str">
        <f t="shared" si="12"/>
        <v>N/A</v>
      </c>
    </row>
    <row r="173" spans="2:15" s="48" customFormat="1" ht="21" customHeight="1" hidden="1">
      <c r="B173" s="72">
        <v>158</v>
      </c>
      <c r="C173" s="73">
        <f>IF('Costs &amp; Funding'!C173="","",'Costs &amp; Funding'!C173)</f>
      </c>
      <c r="D173" s="143">
        <f>IF('Costs &amp; Funding'!D173="","",'Costs &amp; Funding'!D173)</f>
      </c>
      <c r="E173" s="144"/>
      <c r="F173" s="39">
        <f>'Costs &amp; Funding'!$F173</f>
        <v>0</v>
      </c>
      <c r="G173" s="40">
        <f>'Costs &amp; Funding'!$G173</f>
        <v>0</v>
      </c>
      <c r="H173" s="41">
        <f>'Costs &amp; Funding'!I173</f>
        <v>0</v>
      </c>
      <c r="I173" s="105" t="s">
        <v>10</v>
      </c>
      <c r="J173" s="71" t="str">
        <f>IF(AND('Costs &amp; Funding'!$K173="Y",I173&lt;&gt;""),'Costs &amp; Funding'!$I173,"N/A")</f>
        <v>N/A</v>
      </c>
      <c r="K173" s="70" t="str">
        <f t="shared" si="2"/>
        <v>N/A</v>
      </c>
      <c r="L173" s="107" t="str">
        <f t="shared" si="11"/>
        <v>N/A</v>
      </c>
      <c r="M173" s="71" t="str">
        <f t="shared" si="13"/>
        <v>N/A</v>
      </c>
      <c r="N173" s="69" t="str">
        <f t="shared" si="14"/>
        <v>N/A</v>
      </c>
      <c r="O173" s="108" t="str">
        <f t="shared" si="12"/>
        <v>N/A</v>
      </c>
    </row>
    <row r="174" spans="2:15" s="48" customFormat="1" ht="21" customHeight="1" hidden="1">
      <c r="B174" s="72">
        <v>159</v>
      </c>
      <c r="C174" s="73">
        <f>IF('Costs &amp; Funding'!C174="","",'Costs &amp; Funding'!C174)</f>
      </c>
      <c r="D174" s="143">
        <f>IF('Costs &amp; Funding'!D174="","",'Costs &amp; Funding'!D174)</f>
      </c>
      <c r="E174" s="144"/>
      <c r="F174" s="39">
        <f>'Costs &amp; Funding'!$F174</f>
        <v>0</v>
      </c>
      <c r="G174" s="40">
        <f>'Costs &amp; Funding'!$G174</f>
        <v>0</v>
      </c>
      <c r="H174" s="41">
        <f>'Costs &amp; Funding'!I174</f>
        <v>0</v>
      </c>
      <c r="I174" s="105" t="s">
        <v>10</v>
      </c>
      <c r="J174" s="71" t="str">
        <f>IF(AND('Costs &amp; Funding'!$K174="Y",I174&lt;&gt;""),'Costs &amp; Funding'!$I174,"N/A")</f>
        <v>N/A</v>
      </c>
      <c r="K174" s="70" t="str">
        <f t="shared" si="2"/>
        <v>N/A</v>
      </c>
      <c r="L174" s="107" t="str">
        <f t="shared" si="11"/>
        <v>N/A</v>
      </c>
      <c r="M174" s="71" t="str">
        <f t="shared" si="13"/>
        <v>N/A</v>
      </c>
      <c r="N174" s="69" t="str">
        <f t="shared" si="14"/>
        <v>N/A</v>
      </c>
      <c r="O174" s="108" t="str">
        <f t="shared" si="12"/>
        <v>N/A</v>
      </c>
    </row>
    <row r="175" spans="2:15" s="48" customFormat="1" ht="21" customHeight="1" hidden="1">
      <c r="B175" s="72">
        <v>160</v>
      </c>
      <c r="C175" s="73">
        <f>IF('Costs &amp; Funding'!C175="","",'Costs &amp; Funding'!C175)</f>
      </c>
      <c r="D175" s="143">
        <f>IF('Costs &amp; Funding'!D175="","",'Costs &amp; Funding'!D175)</f>
      </c>
      <c r="E175" s="144"/>
      <c r="F175" s="39">
        <f>'Costs &amp; Funding'!$F175</f>
        <v>0</v>
      </c>
      <c r="G175" s="40">
        <f>'Costs &amp; Funding'!$G175</f>
        <v>0</v>
      </c>
      <c r="H175" s="41">
        <f>'Costs &amp; Funding'!I175</f>
        <v>0</v>
      </c>
      <c r="I175" s="105" t="s">
        <v>10</v>
      </c>
      <c r="J175" s="71" t="str">
        <f>IF(AND('Costs &amp; Funding'!$K175="Y",I175&lt;&gt;""),'Costs &amp; Funding'!$I175,"N/A")</f>
        <v>N/A</v>
      </c>
      <c r="K175" s="70" t="str">
        <f t="shared" si="2"/>
        <v>N/A</v>
      </c>
      <c r="L175" s="107" t="str">
        <f t="shared" si="11"/>
        <v>N/A</v>
      </c>
      <c r="M175" s="71" t="str">
        <f t="shared" si="13"/>
        <v>N/A</v>
      </c>
      <c r="N175" s="69" t="str">
        <f t="shared" si="14"/>
        <v>N/A</v>
      </c>
      <c r="O175" s="108" t="str">
        <f t="shared" si="12"/>
        <v>N/A</v>
      </c>
    </row>
    <row r="176" spans="2:15" s="48" customFormat="1" ht="21" customHeight="1" hidden="1">
      <c r="B176" s="72">
        <v>161</v>
      </c>
      <c r="C176" s="73">
        <f>IF('Costs &amp; Funding'!C176="","",'Costs &amp; Funding'!C176)</f>
      </c>
      <c r="D176" s="143">
        <f>IF('Costs &amp; Funding'!D176="","",'Costs &amp; Funding'!D176)</f>
      </c>
      <c r="E176" s="144"/>
      <c r="F176" s="39">
        <f>'Costs &amp; Funding'!$F176</f>
        <v>0</v>
      </c>
      <c r="G176" s="40">
        <f>'Costs &amp; Funding'!$G176</f>
        <v>0</v>
      </c>
      <c r="H176" s="41">
        <f>'Costs &amp; Funding'!I176</f>
        <v>0</v>
      </c>
      <c r="I176" s="105" t="s">
        <v>10</v>
      </c>
      <c r="J176" s="71" t="str">
        <f>IF(AND('Costs &amp; Funding'!$K176="Y",I176&lt;&gt;""),'Costs &amp; Funding'!$I176,"N/A")</f>
        <v>N/A</v>
      </c>
      <c r="K176" s="70" t="str">
        <f t="shared" si="2"/>
        <v>N/A</v>
      </c>
      <c r="L176" s="107" t="str">
        <f t="shared" si="11"/>
        <v>N/A</v>
      </c>
      <c r="M176" s="71" t="str">
        <f t="shared" si="13"/>
        <v>N/A</v>
      </c>
      <c r="N176" s="69" t="str">
        <f t="shared" si="14"/>
        <v>N/A</v>
      </c>
      <c r="O176" s="108" t="str">
        <f t="shared" si="12"/>
        <v>N/A</v>
      </c>
    </row>
    <row r="177" spans="2:15" s="48" customFormat="1" ht="21" customHeight="1" hidden="1">
      <c r="B177" s="72">
        <v>162</v>
      </c>
      <c r="C177" s="73">
        <f>IF('Costs &amp; Funding'!C177="","",'Costs &amp; Funding'!C177)</f>
      </c>
      <c r="D177" s="143">
        <f>IF('Costs &amp; Funding'!D177="","",'Costs &amp; Funding'!D177)</f>
      </c>
      <c r="E177" s="144"/>
      <c r="F177" s="39">
        <f>'Costs &amp; Funding'!$F177</f>
        <v>0</v>
      </c>
      <c r="G177" s="40">
        <f>'Costs &amp; Funding'!$G177</f>
        <v>0</v>
      </c>
      <c r="H177" s="41">
        <f>'Costs &amp; Funding'!I177</f>
        <v>0</v>
      </c>
      <c r="I177" s="105" t="s">
        <v>10</v>
      </c>
      <c r="J177" s="71" t="str">
        <f>IF(AND('Costs &amp; Funding'!$K177="Y",I177&lt;&gt;""),'Costs &amp; Funding'!$I177,"N/A")</f>
        <v>N/A</v>
      </c>
      <c r="K177" s="70" t="str">
        <f t="shared" si="2"/>
        <v>N/A</v>
      </c>
      <c r="L177" s="107" t="str">
        <f t="shared" si="11"/>
        <v>N/A</v>
      </c>
      <c r="M177" s="71" t="str">
        <f t="shared" si="13"/>
        <v>N/A</v>
      </c>
      <c r="N177" s="69" t="str">
        <f t="shared" si="14"/>
        <v>N/A</v>
      </c>
      <c r="O177" s="108" t="str">
        <f t="shared" si="12"/>
        <v>N/A</v>
      </c>
    </row>
    <row r="178" spans="2:15" s="48" customFormat="1" ht="21" customHeight="1" hidden="1">
      <c r="B178" s="72">
        <v>163</v>
      </c>
      <c r="C178" s="73">
        <f>IF('Costs &amp; Funding'!C178="","",'Costs &amp; Funding'!C178)</f>
      </c>
      <c r="D178" s="143">
        <f>IF('Costs &amp; Funding'!D178="","",'Costs &amp; Funding'!D178)</f>
      </c>
      <c r="E178" s="144"/>
      <c r="F178" s="39">
        <f>'Costs &amp; Funding'!$F178</f>
        <v>0</v>
      </c>
      <c r="G178" s="40">
        <f>'Costs &amp; Funding'!$G178</f>
        <v>0</v>
      </c>
      <c r="H178" s="41">
        <f>'Costs &amp; Funding'!I178</f>
        <v>0</v>
      </c>
      <c r="I178" s="105" t="s">
        <v>10</v>
      </c>
      <c r="J178" s="71" t="str">
        <f>IF(AND('Costs &amp; Funding'!$K178="Y",I178&lt;&gt;""),'Costs &amp; Funding'!$I178,"N/A")</f>
        <v>N/A</v>
      </c>
      <c r="K178" s="70" t="str">
        <f t="shared" si="2"/>
        <v>N/A</v>
      </c>
      <c r="L178" s="107" t="str">
        <f t="shared" si="11"/>
        <v>N/A</v>
      </c>
      <c r="M178" s="71" t="str">
        <f t="shared" si="13"/>
        <v>N/A</v>
      </c>
      <c r="N178" s="69" t="str">
        <f t="shared" si="14"/>
        <v>N/A</v>
      </c>
      <c r="O178" s="108" t="str">
        <f t="shared" si="12"/>
        <v>N/A</v>
      </c>
    </row>
    <row r="179" spans="2:15" s="48" customFormat="1" ht="21" customHeight="1" hidden="1">
      <c r="B179" s="72">
        <v>164</v>
      </c>
      <c r="C179" s="73">
        <f>IF('Costs &amp; Funding'!C179="","",'Costs &amp; Funding'!C179)</f>
      </c>
      <c r="D179" s="143">
        <f>IF('Costs &amp; Funding'!D179="","",'Costs &amp; Funding'!D179)</f>
      </c>
      <c r="E179" s="144"/>
      <c r="F179" s="39">
        <f>'Costs &amp; Funding'!$F179</f>
        <v>0</v>
      </c>
      <c r="G179" s="40">
        <f>'Costs &amp; Funding'!$G179</f>
        <v>0</v>
      </c>
      <c r="H179" s="41">
        <f>'Costs &amp; Funding'!I179</f>
        <v>0</v>
      </c>
      <c r="I179" s="105" t="s">
        <v>10</v>
      </c>
      <c r="J179" s="71" t="str">
        <f>IF(AND('Costs &amp; Funding'!$K179="Y",I179&lt;&gt;""),'Costs &amp; Funding'!$I179,"N/A")</f>
        <v>N/A</v>
      </c>
      <c r="K179" s="70" t="str">
        <f t="shared" si="2"/>
        <v>N/A</v>
      </c>
      <c r="L179" s="107" t="str">
        <f t="shared" si="11"/>
        <v>N/A</v>
      </c>
      <c r="M179" s="71" t="str">
        <f t="shared" si="13"/>
        <v>N/A</v>
      </c>
      <c r="N179" s="69" t="str">
        <f t="shared" si="14"/>
        <v>N/A</v>
      </c>
      <c r="O179" s="108" t="str">
        <f t="shared" si="12"/>
        <v>N/A</v>
      </c>
    </row>
    <row r="180" spans="2:15" s="48" customFormat="1" ht="21" customHeight="1" hidden="1">
      <c r="B180" s="72">
        <v>165</v>
      </c>
      <c r="C180" s="73">
        <f>IF('Costs &amp; Funding'!C180="","",'Costs &amp; Funding'!C180)</f>
      </c>
      <c r="D180" s="143">
        <f>IF('Costs &amp; Funding'!D180="","",'Costs &amp; Funding'!D180)</f>
      </c>
      <c r="E180" s="144"/>
      <c r="F180" s="39">
        <f>'Costs &amp; Funding'!$F180</f>
        <v>0</v>
      </c>
      <c r="G180" s="40">
        <f>'Costs &amp; Funding'!$G180</f>
        <v>0</v>
      </c>
      <c r="H180" s="41">
        <f>'Costs &amp; Funding'!I180</f>
        <v>0</v>
      </c>
      <c r="I180" s="105" t="s">
        <v>10</v>
      </c>
      <c r="J180" s="71" t="str">
        <f>IF(AND('Costs &amp; Funding'!$K180="Y",I180&lt;&gt;""),'Costs &amp; Funding'!$I180,"N/A")</f>
        <v>N/A</v>
      </c>
      <c r="K180" s="70" t="str">
        <f t="shared" si="2"/>
        <v>N/A</v>
      </c>
      <c r="L180" s="107" t="str">
        <f t="shared" si="11"/>
        <v>N/A</v>
      </c>
      <c r="M180" s="71" t="str">
        <f t="shared" si="13"/>
        <v>N/A</v>
      </c>
      <c r="N180" s="69" t="str">
        <f t="shared" si="14"/>
        <v>N/A</v>
      </c>
      <c r="O180" s="108" t="str">
        <f t="shared" si="12"/>
        <v>N/A</v>
      </c>
    </row>
    <row r="181" spans="2:15" s="48" customFormat="1" ht="21" customHeight="1" hidden="1">
      <c r="B181" s="72">
        <v>166</v>
      </c>
      <c r="C181" s="73">
        <f>IF('Costs &amp; Funding'!C181="","",'Costs &amp; Funding'!C181)</f>
      </c>
      <c r="D181" s="143">
        <f>IF('Costs &amp; Funding'!D181="","",'Costs &amp; Funding'!D181)</f>
      </c>
      <c r="E181" s="144"/>
      <c r="F181" s="39">
        <f>'Costs &amp; Funding'!$F181</f>
        <v>0</v>
      </c>
      <c r="G181" s="40">
        <f>'Costs &amp; Funding'!$G181</f>
        <v>0</v>
      </c>
      <c r="H181" s="41">
        <f>'Costs &amp; Funding'!I181</f>
        <v>0</v>
      </c>
      <c r="I181" s="105" t="s">
        <v>10</v>
      </c>
      <c r="J181" s="71" t="str">
        <f>IF(AND('Costs &amp; Funding'!$K181="Y",I181&lt;&gt;""),'Costs &amp; Funding'!$I181,"N/A")</f>
        <v>N/A</v>
      </c>
      <c r="K181" s="70" t="str">
        <f t="shared" si="2"/>
        <v>N/A</v>
      </c>
      <c r="L181" s="107" t="str">
        <f t="shared" si="11"/>
        <v>N/A</v>
      </c>
      <c r="M181" s="71" t="str">
        <f t="shared" si="13"/>
        <v>N/A</v>
      </c>
      <c r="N181" s="69" t="str">
        <f t="shared" si="14"/>
        <v>N/A</v>
      </c>
      <c r="O181" s="108" t="str">
        <f t="shared" si="12"/>
        <v>N/A</v>
      </c>
    </row>
    <row r="182" spans="2:15" s="48" customFormat="1" ht="21" customHeight="1" hidden="1">
      <c r="B182" s="72">
        <v>167</v>
      </c>
      <c r="C182" s="73">
        <f>IF('Costs &amp; Funding'!C182="","",'Costs &amp; Funding'!C182)</f>
      </c>
      <c r="D182" s="143">
        <f>IF('Costs &amp; Funding'!D182="","",'Costs &amp; Funding'!D182)</f>
      </c>
      <c r="E182" s="144"/>
      <c r="F182" s="39">
        <f>'Costs &amp; Funding'!$F182</f>
        <v>0</v>
      </c>
      <c r="G182" s="40">
        <f>'Costs &amp; Funding'!$G182</f>
        <v>0</v>
      </c>
      <c r="H182" s="41">
        <f>'Costs &amp; Funding'!I182</f>
        <v>0</v>
      </c>
      <c r="I182" s="105" t="s">
        <v>10</v>
      </c>
      <c r="J182" s="71" t="str">
        <f>IF(AND('Costs &amp; Funding'!$K182="Y",I182&lt;&gt;""),'Costs &amp; Funding'!$I182,"N/A")</f>
        <v>N/A</v>
      </c>
      <c r="K182" s="70" t="str">
        <f t="shared" si="2"/>
        <v>N/A</v>
      </c>
      <c r="L182" s="107" t="str">
        <f t="shared" si="11"/>
        <v>N/A</v>
      </c>
      <c r="M182" s="71" t="str">
        <f t="shared" si="13"/>
        <v>N/A</v>
      </c>
      <c r="N182" s="69" t="str">
        <f t="shared" si="14"/>
        <v>N/A</v>
      </c>
      <c r="O182" s="108" t="str">
        <f t="shared" si="12"/>
        <v>N/A</v>
      </c>
    </row>
    <row r="183" spans="2:15" s="48" customFormat="1" ht="21" customHeight="1" hidden="1">
      <c r="B183" s="72">
        <v>168</v>
      </c>
      <c r="C183" s="73">
        <f>IF('Costs &amp; Funding'!C183="","",'Costs &amp; Funding'!C183)</f>
      </c>
      <c r="D183" s="143">
        <f>IF('Costs &amp; Funding'!D183="","",'Costs &amp; Funding'!D183)</f>
      </c>
      <c r="E183" s="144"/>
      <c r="F183" s="39">
        <f>'Costs &amp; Funding'!$F183</f>
        <v>0</v>
      </c>
      <c r="G183" s="40">
        <f>'Costs &amp; Funding'!$G183</f>
        <v>0</v>
      </c>
      <c r="H183" s="41">
        <f>'Costs &amp; Funding'!I183</f>
        <v>0</v>
      </c>
      <c r="I183" s="105" t="s">
        <v>10</v>
      </c>
      <c r="J183" s="71" t="str">
        <f>IF(AND('Costs &amp; Funding'!$K183="Y",I183&lt;&gt;""),'Costs &amp; Funding'!$I183,"N/A")</f>
        <v>N/A</v>
      </c>
      <c r="K183" s="70" t="str">
        <f t="shared" si="2"/>
        <v>N/A</v>
      </c>
      <c r="L183" s="107" t="str">
        <f t="shared" si="11"/>
        <v>N/A</v>
      </c>
      <c r="M183" s="71" t="str">
        <f t="shared" si="13"/>
        <v>N/A</v>
      </c>
      <c r="N183" s="69" t="str">
        <f t="shared" si="14"/>
        <v>N/A</v>
      </c>
      <c r="O183" s="108" t="str">
        <f t="shared" si="12"/>
        <v>N/A</v>
      </c>
    </row>
    <row r="184" spans="2:15" s="48" customFormat="1" ht="21" customHeight="1" hidden="1">
      <c r="B184" s="72">
        <v>169</v>
      </c>
      <c r="C184" s="73">
        <f>IF('Costs &amp; Funding'!C184="","",'Costs &amp; Funding'!C184)</f>
      </c>
      <c r="D184" s="143">
        <f>IF('Costs &amp; Funding'!D184="","",'Costs &amp; Funding'!D184)</f>
      </c>
      <c r="E184" s="144"/>
      <c r="F184" s="39">
        <f>'Costs &amp; Funding'!$F184</f>
        <v>0</v>
      </c>
      <c r="G184" s="40">
        <f>'Costs &amp; Funding'!$G184</f>
        <v>0</v>
      </c>
      <c r="H184" s="41">
        <f>'Costs &amp; Funding'!I184</f>
        <v>0</v>
      </c>
      <c r="I184" s="105" t="s">
        <v>10</v>
      </c>
      <c r="J184" s="71" t="str">
        <f>IF(AND('Costs &amp; Funding'!$K184="Y",I184&lt;&gt;""),'Costs &amp; Funding'!$I184,"N/A")</f>
        <v>N/A</v>
      </c>
      <c r="K184" s="70" t="str">
        <f t="shared" si="2"/>
        <v>N/A</v>
      </c>
      <c r="L184" s="107" t="str">
        <f t="shared" si="11"/>
        <v>N/A</v>
      </c>
      <c r="M184" s="71" t="str">
        <f t="shared" si="13"/>
        <v>N/A</v>
      </c>
      <c r="N184" s="69" t="str">
        <f t="shared" si="14"/>
        <v>N/A</v>
      </c>
      <c r="O184" s="108" t="str">
        <f t="shared" si="12"/>
        <v>N/A</v>
      </c>
    </row>
    <row r="185" spans="2:15" s="48" customFormat="1" ht="21" customHeight="1" hidden="1">
      <c r="B185" s="72">
        <v>170</v>
      </c>
      <c r="C185" s="73">
        <f>IF('Costs &amp; Funding'!C185="","",'Costs &amp; Funding'!C185)</f>
      </c>
      <c r="D185" s="143">
        <f>IF('Costs &amp; Funding'!D185="","",'Costs &amp; Funding'!D185)</f>
      </c>
      <c r="E185" s="144"/>
      <c r="F185" s="39">
        <f>'Costs &amp; Funding'!$F185</f>
        <v>0</v>
      </c>
      <c r="G185" s="40">
        <f>'Costs &amp; Funding'!$G185</f>
        <v>0</v>
      </c>
      <c r="H185" s="41">
        <f>'Costs &amp; Funding'!I185</f>
        <v>0</v>
      </c>
      <c r="I185" s="105" t="s">
        <v>10</v>
      </c>
      <c r="J185" s="71" t="str">
        <f>IF(AND('Costs &amp; Funding'!$K185="Y",I185&lt;&gt;""),'Costs &amp; Funding'!$I185,"N/A")</f>
        <v>N/A</v>
      </c>
      <c r="K185" s="70" t="str">
        <f t="shared" si="2"/>
        <v>N/A</v>
      </c>
      <c r="L185" s="107" t="str">
        <f t="shared" si="11"/>
        <v>N/A</v>
      </c>
      <c r="M185" s="71" t="str">
        <f t="shared" si="13"/>
        <v>N/A</v>
      </c>
      <c r="N185" s="69" t="str">
        <f t="shared" si="14"/>
        <v>N/A</v>
      </c>
      <c r="O185" s="108" t="str">
        <f t="shared" si="12"/>
        <v>N/A</v>
      </c>
    </row>
    <row r="186" spans="2:15" s="48" customFormat="1" ht="21" customHeight="1" hidden="1">
      <c r="B186" s="72">
        <v>171</v>
      </c>
      <c r="C186" s="73">
        <f>IF('Costs &amp; Funding'!C186="","",'Costs &amp; Funding'!C186)</f>
      </c>
      <c r="D186" s="143">
        <f>IF('Costs &amp; Funding'!D186="","",'Costs &amp; Funding'!D186)</f>
      </c>
      <c r="E186" s="144"/>
      <c r="F186" s="39">
        <f>'Costs &amp; Funding'!$F186</f>
        <v>0</v>
      </c>
      <c r="G186" s="40">
        <f>'Costs &amp; Funding'!$G186</f>
        <v>0</v>
      </c>
      <c r="H186" s="41">
        <f>'Costs &amp; Funding'!I186</f>
        <v>0</v>
      </c>
      <c r="I186" s="105" t="s">
        <v>10</v>
      </c>
      <c r="J186" s="71" t="str">
        <f>IF(AND('Costs &amp; Funding'!$K186="Y",I186&lt;&gt;""),'Costs &amp; Funding'!$I186,"N/A")</f>
        <v>N/A</v>
      </c>
      <c r="K186" s="70" t="str">
        <f t="shared" si="2"/>
        <v>N/A</v>
      </c>
      <c r="L186" s="107" t="str">
        <f t="shared" si="11"/>
        <v>N/A</v>
      </c>
      <c r="M186" s="71" t="str">
        <f t="shared" si="13"/>
        <v>N/A</v>
      </c>
      <c r="N186" s="69" t="str">
        <f t="shared" si="14"/>
        <v>N/A</v>
      </c>
      <c r="O186" s="108" t="str">
        <f t="shared" si="12"/>
        <v>N/A</v>
      </c>
    </row>
    <row r="187" spans="2:15" s="48" customFormat="1" ht="21" customHeight="1" hidden="1">
      <c r="B187" s="72">
        <v>172</v>
      </c>
      <c r="C187" s="73">
        <f>IF('Costs &amp; Funding'!C187="","",'Costs &amp; Funding'!C187)</f>
      </c>
      <c r="D187" s="143">
        <f>IF('Costs &amp; Funding'!D187="","",'Costs &amp; Funding'!D187)</f>
      </c>
      <c r="E187" s="144"/>
      <c r="F187" s="39">
        <f>'Costs &amp; Funding'!$F187</f>
        <v>0</v>
      </c>
      <c r="G187" s="40">
        <f>'Costs &amp; Funding'!$G187</f>
        <v>0</v>
      </c>
      <c r="H187" s="41">
        <f>'Costs &amp; Funding'!I187</f>
        <v>0</v>
      </c>
      <c r="I187" s="105" t="s">
        <v>10</v>
      </c>
      <c r="J187" s="71" t="str">
        <f>IF(AND('Costs &amp; Funding'!$K187="Y",I187&lt;&gt;""),'Costs &amp; Funding'!$I187,"N/A")</f>
        <v>N/A</v>
      </c>
      <c r="K187" s="70" t="str">
        <f t="shared" si="2"/>
        <v>N/A</v>
      </c>
      <c r="L187" s="107" t="str">
        <f t="shared" si="11"/>
        <v>N/A</v>
      </c>
      <c r="M187" s="71" t="str">
        <f t="shared" si="13"/>
        <v>N/A</v>
      </c>
      <c r="N187" s="69" t="str">
        <f t="shared" si="14"/>
        <v>N/A</v>
      </c>
      <c r="O187" s="108" t="str">
        <f t="shared" si="12"/>
        <v>N/A</v>
      </c>
    </row>
    <row r="188" spans="2:15" s="48" customFormat="1" ht="21" customHeight="1" hidden="1">
      <c r="B188" s="72">
        <v>173</v>
      </c>
      <c r="C188" s="73">
        <f>IF('Costs &amp; Funding'!C188="","",'Costs &amp; Funding'!C188)</f>
      </c>
      <c r="D188" s="143">
        <f>IF('Costs &amp; Funding'!D188="","",'Costs &amp; Funding'!D188)</f>
      </c>
      <c r="E188" s="144"/>
      <c r="F188" s="39">
        <f>'Costs &amp; Funding'!$F188</f>
        <v>0</v>
      </c>
      <c r="G188" s="40">
        <f>'Costs &amp; Funding'!$G188</f>
        <v>0</v>
      </c>
      <c r="H188" s="41">
        <f>'Costs &amp; Funding'!I188</f>
        <v>0</v>
      </c>
      <c r="I188" s="105" t="s">
        <v>10</v>
      </c>
      <c r="J188" s="71" t="str">
        <f>IF(AND('Costs &amp; Funding'!$K188="Y",I188&lt;&gt;""),'Costs &amp; Funding'!$I188,"N/A")</f>
        <v>N/A</v>
      </c>
      <c r="K188" s="70" t="str">
        <f t="shared" si="2"/>
        <v>N/A</v>
      </c>
      <c r="L188" s="107" t="str">
        <f t="shared" si="11"/>
        <v>N/A</v>
      </c>
      <c r="M188" s="71" t="str">
        <f t="shared" si="13"/>
        <v>N/A</v>
      </c>
      <c r="N188" s="69" t="str">
        <f t="shared" si="14"/>
        <v>N/A</v>
      </c>
      <c r="O188" s="108" t="str">
        <f t="shared" si="12"/>
        <v>N/A</v>
      </c>
    </row>
    <row r="189" spans="2:15" s="48" customFormat="1" ht="21" customHeight="1" hidden="1">
      <c r="B189" s="72">
        <v>174</v>
      </c>
      <c r="C189" s="73">
        <f>IF('Costs &amp; Funding'!C189="","",'Costs &amp; Funding'!C189)</f>
      </c>
      <c r="D189" s="143">
        <f>IF('Costs &amp; Funding'!D189="","",'Costs &amp; Funding'!D189)</f>
      </c>
      <c r="E189" s="144"/>
      <c r="F189" s="39">
        <f>'Costs &amp; Funding'!$F189</f>
        <v>0</v>
      </c>
      <c r="G189" s="40">
        <f>'Costs &amp; Funding'!$G189</f>
        <v>0</v>
      </c>
      <c r="H189" s="41">
        <f>'Costs &amp; Funding'!I189</f>
        <v>0</v>
      </c>
      <c r="I189" s="105" t="s">
        <v>10</v>
      </c>
      <c r="J189" s="71" t="str">
        <f>IF(AND('Costs &amp; Funding'!$K189="Y",I189&lt;&gt;""),'Costs &amp; Funding'!$I189,"N/A")</f>
        <v>N/A</v>
      </c>
      <c r="K189" s="70" t="str">
        <f t="shared" si="2"/>
        <v>N/A</v>
      </c>
      <c r="L189" s="107" t="str">
        <f t="shared" si="11"/>
        <v>N/A</v>
      </c>
      <c r="M189" s="71" t="str">
        <f t="shared" si="13"/>
        <v>N/A</v>
      </c>
      <c r="N189" s="69" t="str">
        <f t="shared" si="14"/>
        <v>N/A</v>
      </c>
      <c r="O189" s="108" t="str">
        <f t="shared" si="12"/>
        <v>N/A</v>
      </c>
    </row>
    <row r="190" spans="2:15" s="48" customFormat="1" ht="21" customHeight="1" hidden="1">
      <c r="B190" s="72">
        <v>175</v>
      </c>
      <c r="C190" s="73">
        <f>IF('Costs &amp; Funding'!C190="","",'Costs &amp; Funding'!C190)</f>
      </c>
      <c r="D190" s="143">
        <f>IF('Costs &amp; Funding'!D190="","",'Costs &amp; Funding'!D190)</f>
      </c>
      <c r="E190" s="144"/>
      <c r="F190" s="39">
        <f>'Costs &amp; Funding'!$F190</f>
        <v>0</v>
      </c>
      <c r="G190" s="40">
        <f>'Costs &amp; Funding'!$G190</f>
        <v>0</v>
      </c>
      <c r="H190" s="41">
        <f>'Costs &amp; Funding'!I190</f>
        <v>0</v>
      </c>
      <c r="I190" s="105" t="s">
        <v>10</v>
      </c>
      <c r="J190" s="71" t="str">
        <f>IF(AND('Costs &amp; Funding'!$K190="Y",I190&lt;&gt;""),'Costs &amp; Funding'!$I190,"N/A")</f>
        <v>N/A</v>
      </c>
      <c r="K190" s="70" t="str">
        <f t="shared" si="2"/>
        <v>N/A</v>
      </c>
      <c r="L190" s="107" t="str">
        <f t="shared" si="11"/>
        <v>N/A</v>
      </c>
      <c r="M190" s="71" t="str">
        <f t="shared" si="13"/>
        <v>N/A</v>
      </c>
      <c r="N190" s="69" t="str">
        <f t="shared" si="14"/>
        <v>N/A</v>
      </c>
      <c r="O190" s="108" t="str">
        <f t="shared" si="12"/>
        <v>N/A</v>
      </c>
    </row>
    <row r="191" spans="2:15" s="48" customFormat="1" ht="21" customHeight="1" hidden="1">
      <c r="B191" s="72">
        <v>176</v>
      </c>
      <c r="C191" s="73">
        <f>IF('Costs &amp; Funding'!C191="","",'Costs &amp; Funding'!C191)</f>
      </c>
      <c r="D191" s="143">
        <f>IF('Costs &amp; Funding'!D191="","",'Costs &amp; Funding'!D191)</f>
      </c>
      <c r="E191" s="144"/>
      <c r="F191" s="39">
        <f>'Costs &amp; Funding'!$F191</f>
        <v>0</v>
      </c>
      <c r="G191" s="40">
        <f>'Costs &amp; Funding'!$G191</f>
        <v>0</v>
      </c>
      <c r="H191" s="41">
        <f>'Costs &amp; Funding'!I191</f>
        <v>0</v>
      </c>
      <c r="I191" s="105" t="s">
        <v>10</v>
      </c>
      <c r="J191" s="71" t="str">
        <f>IF(AND('Costs &amp; Funding'!$K191="Y",I191&lt;&gt;""),'Costs &amp; Funding'!$I191,"N/A")</f>
        <v>N/A</v>
      </c>
      <c r="K191" s="70" t="str">
        <f t="shared" si="2"/>
        <v>N/A</v>
      </c>
      <c r="L191" s="107" t="str">
        <f t="shared" si="11"/>
        <v>N/A</v>
      </c>
      <c r="M191" s="71" t="str">
        <f t="shared" si="13"/>
        <v>N/A</v>
      </c>
      <c r="N191" s="69" t="str">
        <f t="shared" si="14"/>
        <v>N/A</v>
      </c>
      <c r="O191" s="108" t="str">
        <f t="shared" si="12"/>
        <v>N/A</v>
      </c>
    </row>
    <row r="192" spans="2:15" s="48" customFormat="1" ht="21" customHeight="1" hidden="1">
      <c r="B192" s="72">
        <v>177</v>
      </c>
      <c r="C192" s="73">
        <f>IF('Costs &amp; Funding'!C192="","",'Costs &amp; Funding'!C192)</f>
      </c>
      <c r="D192" s="143">
        <f>IF('Costs &amp; Funding'!D192="","",'Costs &amp; Funding'!D192)</f>
      </c>
      <c r="E192" s="144"/>
      <c r="F192" s="39">
        <f>'Costs &amp; Funding'!$F192</f>
        <v>0</v>
      </c>
      <c r="G192" s="40">
        <f>'Costs &amp; Funding'!$G192</f>
        <v>0</v>
      </c>
      <c r="H192" s="41">
        <f>'Costs &amp; Funding'!I192</f>
        <v>0</v>
      </c>
      <c r="I192" s="105" t="s">
        <v>10</v>
      </c>
      <c r="J192" s="71" t="str">
        <f>IF(AND('Costs &amp; Funding'!$K192="Y",I192&lt;&gt;""),'Costs &amp; Funding'!$I192,"N/A")</f>
        <v>N/A</v>
      </c>
      <c r="K192" s="70" t="str">
        <f t="shared" si="2"/>
        <v>N/A</v>
      </c>
      <c r="L192" s="107" t="str">
        <f t="shared" si="11"/>
        <v>N/A</v>
      </c>
      <c r="M192" s="71" t="str">
        <f t="shared" si="13"/>
        <v>N/A</v>
      </c>
      <c r="N192" s="69" t="str">
        <f t="shared" si="14"/>
        <v>N/A</v>
      </c>
      <c r="O192" s="108" t="str">
        <f t="shared" si="12"/>
        <v>N/A</v>
      </c>
    </row>
    <row r="193" spans="2:15" s="48" customFormat="1" ht="21" customHeight="1" hidden="1">
      <c r="B193" s="72">
        <v>178</v>
      </c>
      <c r="C193" s="73">
        <f>IF('Costs &amp; Funding'!C193="","",'Costs &amp; Funding'!C193)</f>
      </c>
      <c r="D193" s="143">
        <f>IF('Costs &amp; Funding'!D193="","",'Costs &amp; Funding'!D193)</f>
      </c>
      <c r="E193" s="144"/>
      <c r="F193" s="39">
        <f>'Costs &amp; Funding'!$F193</f>
        <v>0</v>
      </c>
      <c r="G193" s="40">
        <f>'Costs &amp; Funding'!$G193</f>
        <v>0</v>
      </c>
      <c r="H193" s="41">
        <f>'Costs &amp; Funding'!I193</f>
        <v>0</v>
      </c>
      <c r="I193" s="105" t="s">
        <v>10</v>
      </c>
      <c r="J193" s="71" t="str">
        <f>IF(AND('Costs &amp; Funding'!$K193="Y",I193&lt;&gt;""),'Costs &amp; Funding'!$I193,"N/A")</f>
        <v>N/A</v>
      </c>
      <c r="K193" s="70" t="str">
        <f t="shared" si="2"/>
        <v>N/A</v>
      </c>
      <c r="L193" s="107" t="str">
        <f t="shared" si="11"/>
        <v>N/A</v>
      </c>
      <c r="M193" s="71" t="str">
        <f t="shared" si="13"/>
        <v>N/A</v>
      </c>
      <c r="N193" s="69" t="str">
        <f t="shared" si="14"/>
        <v>N/A</v>
      </c>
      <c r="O193" s="108" t="str">
        <f t="shared" si="12"/>
        <v>N/A</v>
      </c>
    </row>
    <row r="194" spans="2:15" s="48" customFormat="1" ht="21" customHeight="1" hidden="1">
      <c r="B194" s="72">
        <v>179</v>
      </c>
      <c r="C194" s="73">
        <f>IF('Costs &amp; Funding'!C194="","",'Costs &amp; Funding'!C194)</f>
      </c>
      <c r="D194" s="143">
        <f>IF('Costs &amp; Funding'!D194="","",'Costs &amp; Funding'!D194)</f>
      </c>
      <c r="E194" s="144"/>
      <c r="F194" s="39">
        <f>'Costs &amp; Funding'!$F194</f>
        <v>0</v>
      </c>
      <c r="G194" s="40">
        <f>'Costs &amp; Funding'!$G194</f>
        <v>0</v>
      </c>
      <c r="H194" s="41">
        <f>'Costs &amp; Funding'!I194</f>
        <v>0</v>
      </c>
      <c r="I194" s="105" t="s">
        <v>10</v>
      </c>
      <c r="J194" s="71" t="str">
        <f>IF(AND('Costs &amp; Funding'!$K194="Y",I194&lt;&gt;""),'Costs &amp; Funding'!$I194,"N/A")</f>
        <v>N/A</v>
      </c>
      <c r="K194" s="70" t="str">
        <f t="shared" si="2"/>
        <v>N/A</v>
      </c>
      <c r="L194" s="107" t="str">
        <f t="shared" si="11"/>
        <v>N/A</v>
      </c>
      <c r="M194" s="71" t="str">
        <f t="shared" si="13"/>
        <v>N/A</v>
      </c>
      <c r="N194" s="69" t="str">
        <f t="shared" si="14"/>
        <v>N/A</v>
      </c>
      <c r="O194" s="108" t="str">
        <f t="shared" si="12"/>
        <v>N/A</v>
      </c>
    </row>
    <row r="195" spans="2:15" s="48" customFormat="1" ht="21" customHeight="1" hidden="1">
      <c r="B195" s="72">
        <v>180</v>
      </c>
      <c r="C195" s="73">
        <f>IF('Costs &amp; Funding'!C195="","",'Costs &amp; Funding'!C195)</f>
      </c>
      <c r="D195" s="143">
        <f>IF('Costs &amp; Funding'!D195="","",'Costs &amp; Funding'!D195)</f>
      </c>
      <c r="E195" s="144"/>
      <c r="F195" s="39">
        <f>'Costs &amp; Funding'!$F195</f>
        <v>0</v>
      </c>
      <c r="G195" s="40">
        <f>'Costs &amp; Funding'!$G195</f>
        <v>0</v>
      </c>
      <c r="H195" s="41">
        <f>'Costs &amp; Funding'!I195</f>
        <v>0</v>
      </c>
      <c r="I195" s="105" t="s">
        <v>10</v>
      </c>
      <c r="J195" s="71" t="str">
        <f>IF(AND('Costs &amp; Funding'!$K195="Y",I195&lt;&gt;""),'Costs &amp; Funding'!$I195,"N/A")</f>
        <v>N/A</v>
      </c>
      <c r="K195" s="70" t="str">
        <f t="shared" si="2"/>
        <v>N/A</v>
      </c>
      <c r="L195" s="107" t="str">
        <f t="shared" si="11"/>
        <v>N/A</v>
      </c>
      <c r="M195" s="71" t="str">
        <f aca="true" t="shared" si="15" ref="M195:M215">IF(OR(J195="N/A",J195=0),"N/A",J195+L195)</f>
        <v>N/A</v>
      </c>
      <c r="N195" s="69" t="str">
        <f t="shared" si="14"/>
        <v>N/A</v>
      </c>
      <c r="O195" s="108" t="str">
        <f t="shared" si="12"/>
        <v>N/A</v>
      </c>
    </row>
    <row r="196" spans="2:15" s="48" customFormat="1" ht="21" customHeight="1" hidden="1">
      <c r="B196" s="72">
        <v>181</v>
      </c>
      <c r="C196" s="73">
        <f>IF('Costs &amp; Funding'!C196="","",'Costs &amp; Funding'!C196)</f>
      </c>
      <c r="D196" s="143">
        <f>IF('Costs &amp; Funding'!D196="","",'Costs &amp; Funding'!D196)</f>
      </c>
      <c r="E196" s="144"/>
      <c r="F196" s="39">
        <f>'Costs &amp; Funding'!$F196</f>
        <v>0</v>
      </c>
      <c r="G196" s="40">
        <f>'Costs &amp; Funding'!$G196</f>
        <v>0</v>
      </c>
      <c r="H196" s="41">
        <f>'Costs &amp; Funding'!I196</f>
        <v>0</v>
      </c>
      <c r="I196" s="105" t="s">
        <v>10</v>
      </c>
      <c r="J196" s="71" t="str">
        <f>IF(AND('Costs &amp; Funding'!$K196="Y",I196&lt;&gt;""),'Costs &amp; Funding'!$I196,"N/A")</f>
        <v>N/A</v>
      </c>
      <c r="K196" s="70" t="str">
        <f t="shared" si="2"/>
        <v>N/A</v>
      </c>
      <c r="L196" s="107" t="str">
        <f t="shared" si="11"/>
        <v>N/A</v>
      </c>
      <c r="M196" s="71" t="str">
        <f t="shared" si="15"/>
        <v>N/A</v>
      </c>
      <c r="N196" s="69" t="str">
        <f t="shared" si="14"/>
        <v>N/A</v>
      </c>
      <c r="O196" s="108" t="str">
        <f t="shared" si="12"/>
        <v>N/A</v>
      </c>
    </row>
    <row r="197" spans="2:15" s="48" customFormat="1" ht="21" customHeight="1" hidden="1">
      <c r="B197" s="72">
        <v>182</v>
      </c>
      <c r="C197" s="73">
        <f>IF('Costs &amp; Funding'!C197="","",'Costs &amp; Funding'!C197)</f>
      </c>
      <c r="D197" s="143">
        <f>IF('Costs &amp; Funding'!D197="","",'Costs &amp; Funding'!D197)</f>
      </c>
      <c r="E197" s="144"/>
      <c r="F197" s="39">
        <f>'Costs &amp; Funding'!$F197</f>
        <v>0</v>
      </c>
      <c r="G197" s="40">
        <f>'Costs &amp; Funding'!$G197</f>
        <v>0</v>
      </c>
      <c r="H197" s="41">
        <f>'Costs &amp; Funding'!I197</f>
        <v>0</v>
      </c>
      <c r="I197" s="105" t="s">
        <v>10</v>
      </c>
      <c r="J197" s="71" t="str">
        <f>IF(AND('Costs &amp; Funding'!$K197="Y",I197&lt;&gt;""),'Costs &amp; Funding'!$I197,"N/A")</f>
        <v>N/A</v>
      </c>
      <c r="K197" s="70" t="str">
        <f t="shared" si="2"/>
        <v>N/A</v>
      </c>
      <c r="L197" s="107" t="str">
        <f t="shared" si="11"/>
        <v>N/A</v>
      </c>
      <c r="M197" s="71" t="str">
        <f t="shared" si="15"/>
        <v>N/A</v>
      </c>
      <c r="N197" s="69" t="str">
        <f t="shared" si="14"/>
        <v>N/A</v>
      </c>
      <c r="O197" s="108" t="str">
        <f t="shared" si="12"/>
        <v>N/A</v>
      </c>
    </row>
    <row r="198" spans="2:15" s="48" customFormat="1" ht="21" customHeight="1" hidden="1">
      <c r="B198" s="72">
        <v>183</v>
      </c>
      <c r="C198" s="73">
        <f>IF('Costs &amp; Funding'!C198="","",'Costs &amp; Funding'!C198)</f>
      </c>
      <c r="D198" s="143">
        <f>IF('Costs &amp; Funding'!D198="","",'Costs &amp; Funding'!D198)</f>
      </c>
      <c r="E198" s="144"/>
      <c r="F198" s="39">
        <f>'Costs &amp; Funding'!$F198</f>
        <v>0</v>
      </c>
      <c r="G198" s="40">
        <f>'Costs &amp; Funding'!$G198</f>
        <v>0</v>
      </c>
      <c r="H198" s="41">
        <f>'Costs &amp; Funding'!I198</f>
        <v>0</v>
      </c>
      <c r="I198" s="105" t="s">
        <v>10</v>
      </c>
      <c r="J198" s="71" t="str">
        <f>IF(AND('Costs &amp; Funding'!$K198="Y",I198&lt;&gt;""),'Costs &amp; Funding'!$I198,"N/A")</f>
        <v>N/A</v>
      </c>
      <c r="K198" s="70" t="str">
        <f t="shared" si="2"/>
        <v>N/A</v>
      </c>
      <c r="L198" s="107" t="str">
        <f t="shared" si="11"/>
        <v>N/A</v>
      </c>
      <c r="M198" s="71" t="str">
        <f t="shared" si="15"/>
        <v>N/A</v>
      </c>
      <c r="N198" s="69" t="str">
        <f t="shared" si="14"/>
        <v>N/A</v>
      </c>
      <c r="O198" s="108" t="str">
        <f t="shared" si="12"/>
        <v>N/A</v>
      </c>
    </row>
    <row r="199" spans="2:15" s="48" customFormat="1" ht="21" customHeight="1" hidden="1">
      <c r="B199" s="72">
        <v>184</v>
      </c>
      <c r="C199" s="73">
        <f>IF('Costs &amp; Funding'!C199="","",'Costs &amp; Funding'!C199)</f>
      </c>
      <c r="D199" s="143">
        <f>IF('Costs &amp; Funding'!D199="","",'Costs &amp; Funding'!D199)</f>
      </c>
      <c r="E199" s="144"/>
      <c r="F199" s="39">
        <f>'Costs &amp; Funding'!$F199</f>
        <v>0</v>
      </c>
      <c r="G199" s="40">
        <f>'Costs &amp; Funding'!$G199</f>
        <v>0</v>
      </c>
      <c r="H199" s="41">
        <f>'Costs &amp; Funding'!I199</f>
        <v>0</v>
      </c>
      <c r="I199" s="105" t="s">
        <v>10</v>
      </c>
      <c r="J199" s="71" t="str">
        <f>IF(AND('Costs &amp; Funding'!$K199="Y",I199&lt;&gt;""),'Costs &amp; Funding'!$I199,"N/A")</f>
        <v>N/A</v>
      </c>
      <c r="K199" s="70" t="str">
        <f t="shared" si="2"/>
        <v>N/A</v>
      </c>
      <c r="L199" s="107" t="str">
        <f t="shared" si="11"/>
        <v>N/A</v>
      </c>
      <c r="M199" s="71" t="str">
        <f t="shared" si="15"/>
        <v>N/A</v>
      </c>
      <c r="N199" s="69" t="str">
        <f t="shared" si="14"/>
        <v>N/A</v>
      </c>
      <c r="O199" s="108" t="str">
        <f t="shared" si="12"/>
        <v>N/A</v>
      </c>
    </row>
    <row r="200" spans="2:15" s="48" customFormat="1" ht="21" customHeight="1" hidden="1">
      <c r="B200" s="72">
        <v>185</v>
      </c>
      <c r="C200" s="73">
        <f>IF('Costs &amp; Funding'!C200="","",'Costs &amp; Funding'!C200)</f>
      </c>
      <c r="D200" s="143">
        <f>IF('Costs &amp; Funding'!D200="","",'Costs &amp; Funding'!D200)</f>
      </c>
      <c r="E200" s="144"/>
      <c r="F200" s="39">
        <f>'Costs &amp; Funding'!$F200</f>
        <v>0</v>
      </c>
      <c r="G200" s="40">
        <f>'Costs &amp; Funding'!$G200</f>
        <v>0</v>
      </c>
      <c r="H200" s="41">
        <f>'Costs &amp; Funding'!I200</f>
        <v>0</v>
      </c>
      <c r="I200" s="105" t="s">
        <v>10</v>
      </c>
      <c r="J200" s="71" t="str">
        <f>IF(AND('Costs &amp; Funding'!$K200="Y",I200&lt;&gt;""),'Costs &amp; Funding'!$I200,"N/A")</f>
        <v>N/A</v>
      </c>
      <c r="K200" s="70" t="str">
        <f t="shared" si="2"/>
        <v>N/A</v>
      </c>
      <c r="L200" s="107" t="str">
        <f t="shared" si="11"/>
        <v>N/A</v>
      </c>
      <c r="M200" s="71" t="str">
        <f t="shared" si="15"/>
        <v>N/A</v>
      </c>
      <c r="N200" s="69" t="str">
        <f t="shared" si="14"/>
        <v>N/A</v>
      </c>
      <c r="O200" s="108" t="str">
        <f t="shared" si="12"/>
        <v>N/A</v>
      </c>
    </row>
    <row r="201" spans="2:15" s="48" customFormat="1" ht="21" customHeight="1" hidden="1">
      <c r="B201" s="72">
        <v>186</v>
      </c>
      <c r="C201" s="73">
        <f>IF('Costs &amp; Funding'!C201="","",'Costs &amp; Funding'!C201)</f>
      </c>
      <c r="D201" s="143">
        <f>IF('Costs &amp; Funding'!D201="","",'Costs &amp; Funding'!D201)</f>
      </c>
      <c r="E201" s="144"/>
      <c r="F201" s="39">
        <f>'Costs &amp; Funding'!$F201</f>
        <v>0</v>
      </c>
      <c r="G201" s="40">
        <f>'Costs &amp; Funding'!$G201</f>
        <v>0</v>
      </c>
      <c r="H201" s="41">
        <f>'Costs &amp; Funding'!I201</f>
        <v>0</v>
      </c>
      <c r="I201" s="105" t="s">
        <v>10</v>
      </c>
      <c r="J201" s="71" t="str">
        <f>IF(AND('Costs &amp; Funding'!$K201="Y",I201&lt;&gt;""),'Costs &amp; Funding'!$I201,"N/A")</f>
        <v>N/A</v>
      </c>
      <c r="K201" s="70" t="str">
        <f t="shared" si="2"/>
        <v>N/A</v>
      </c>
      <c r="L201" s="107" t="str">
        <f t="shared" si="11"/>
        <v>N/A</v>
      </c>
      <c r="M201" s="71" t="str">
        <f t="shared" si="15"/>
        <v>N/A</v>
      </c>
      <c r="N201" s="69" t="str">
        <f t="shared" si="14"/>
        <v>N/A</v>
      </c>
      <c r="O201" s="108" t="str">
        <f t="shared" si="12"/>
        <v>N/A</v>
      </c>
    </row>
    <row r="202" spans="2:15" s="48" customFormat="1" ht="21" customHeight="1" hidden="1">
      <c r="B202" s="72">
        <v>187</v>
      </c>
      <c r="C202" s="73">
        <f>IF('Costs &amp; Funding'!C202="","",'Costs &amp; Funding'!C202)</f>
      </c>
      <c r="D202" s="143">
        <f>IF('Costs &amp; Funding'!D202="","",'Costs &amp; Funding'!D202)</f>
      </c>
      <c r="E202" s="144"/>
      <c r="F202" s="39">
        <f>'Costs &amp; Funding'!$F202</f>
        <v>0</v>
      </c>
      <c r="G202" s="40">
        <f>'Costs &amp; Funding'!$G202</f>
        <v>0</v>
      </c>
      <c r="H202" s="41">
        <f>'Costs &amp; Funding'!I202</f>
        <v>0</v>
      </c>
      <c r="I202" s="105" t="s">
        <v>10</v>
      </c>
      <c r="J202" s="71" t="str">
        <f>IF(AND('Costs &amp; Funding'!$K202="Y",I202&lt;&gt;""),'Costs &amp; Funding'!$I202,"N/A")</f>
        <v>N/A</v>
      </c>
      <c r="K202" s="70" t="str">
        <f t="shared" si="2"/>
        <v>N/A</v>
      </c>
      <c r="L202" s="107" t="str">
        <f t="shared" si="11"/>
        <v>N/A</v>
      </c>
      <c r="M202" s="71" t="str">
        <f t="shared" si="15"/>
        <v>N/A</v>
      </c>
      <c r="N202" s="69" t="str">
        <f t="shared" si="14"/>
        <v>N/A</v>
      </c>
      <c r="O202" s="108" t="str">
        <f t="shared" si="12"/>
        <v>N/A</v>
      </c>
    </row>
    <row r="203" spans="2:15" s="48" customFormat="1" ht="21" customHeight="1" hidden="1">
      <c r="B203" s="72">
        <v>188</v>
      </c>
      <c r="C203" s="73">
        <f>IF('Costs &amp; Funding'!C203="","",'Costs &amp; Funding'!C203)</f>
      </c>
      <c r="D203" s="143">
        <f>IF('Costs &amp; Funding'!D203="","",'Costs &amp; Funding'!D203)</f>
      </c>
      <c r="E203" s="144"/>
      <c r="F203" s="39">
        <f>'Costs &amp; Funding'!$F203</f>
        <v>0</v>
      </c>
      <c r="G203" s="40">
        <f>'Costs &amp; Funding'!$G203</f>
        <v>0</v>
      </c>
      <c r="H203" s="41">
        <f>'Costs &amp; Funding'!I203</f>
        <v>0</v>
      </c>
      <c r="I203" s="105" t="s">
        <v>10</v>
      </c>
      <c r="J203" s="71" t="str">
        <f>IF(AND('Costs &amp; Funding'!$K203="Y",I203&lt;&gt;""),'Costs &amp; Funding'!$I203,"N/A")</f>
        <v>N/A</v>
      </c>
      <c r="K203" s="70" t="str">
        <f t="shared" si="2"/>
        <v>N/A</v>
      </c>
      <c r="L203" s="107" t="str">
        <f t="shared" si="11"/>
        <v>N/A</v>
      </c>
      <c r="M203" s="71" t="str">
        <f t="shared" si="15"/>
        <v>N/A</v>
      </c>
      <c r="N203" s="69" t="str">
        <f t="shared" si="14"/>
        <v>N/A</v>
      </c>
      <c r="O203" s="108" t="str">
        <f t="shared" si="12"/>
        <v>N/A</v>
      </c>
    </row>
    <row r="204" spans="2:15" s="48" customFormat="1" ht="21" customHeight="1" hidden="1">
      <c r="B204" s="72">
        <v>189</v>
      </c>
      <c r="C204" s="73">
        <f>IF('Costs &amp; Funding'!C204="","",'Costs &amp; Funding'!C204)</f>
      </c>
      <c r="D204" s="143">
        <f>IF('Costs &amp; Funding'!D204="","",'Costs &amp; Funding'!D204)</f>
      </c>
      <c r="E204" s="144"/>
      <c r="F204" s="39">
        <f>'Costs &amp; Funding'!$F204</f>
        <v>0</v>
      </c>
      <c r="G204" s="40">
        <f>'Costs &amp; Funding'!$G204</f>
        <v>0</v>
      </c>
      <c r="H204" s="41">
        <f>'Costs &amp; Funding'!I204</f>
        <v>0</v>
      </c>
      <c r="I204" s="105" t="s">
        <v>10</v>
      </c>
      <c r="J204" s="71" t="str">
        <f>IF(AND('Costs &amp; Funding'!$K204="Y",I204&lt;&gt;""),'Costs &amp; Funding'!$I204,"N/A")</f>
        <v>N/A</v>
      </c>
      <c r="K204" s="70" t="str">
        <f t="shared" si="2"/>
        <v>N/A</v>
      </c>
      <c r="L204" s="107" t="str">
        <f t="shared" si="11"/>
        <v>N/A</v>
      </c>
      <c r="M204" s="71" t="str">
        <f t="shared" si="15"/>
        <v>N/A</v>
      </c>
      <c r="N204" s="69" t="str">
        <f t="shared" si="14"/>
        <v>N/A</v>
      </c>
      <c r="O204" s="108" t="str">
        <f t="shared" si="12"/>
        <v>N/A</v>
      </c>
    </row>
    <row r="205" spans="2:15" s="48" customFormat="1" ht="21" customHeight="1" hidden="1">
      <c r="B205" s="72">
        <v>190</v>
      </c>
      <c r="C205" s="73">
        <f>IF('Costs &amp; Funding'!C205="","",'Costs &amp; Funding'!C205)</f>
      </c>
      <c r="D205" s="143">
        <f>IF('Costs &amp; Funding'!D205="","",'Costs &amp; Funding'!D205)</f>
      </c>
      <c r="E205" s="144"/>
      <c r="F205" s="39">
        <f>'Costs &amp; Funding'!$F205</f>
        <v>0</v>
      </c>
      <c r="G205" s="40">
        <f>'Costs &amp; Funding'!$G205</f>
        <v>0</v>
      </c>
      <c r="H205" s="41">
        <f>'Costs &amp; Funding'!I205</f>
        <v>0</v>
      </c>
      <c r="I205" s="105" t="s">
        <v>10</v>
      </c>
      <c r="J205" s="71" t="str">
        <f>IF(AND('Costs &amp; Funding'!$K205="Y",I205&lt;&gt;""),'Costs &amp; Funding'!$I205,"N/A")</f>
        <v>N/A</v>
      </c>
      <c r="K205" s="70" t="str">
        <f t="shared" si="2"/>
        <v>N/A</v>
      </c>
      <c r="L205" s="107" t="str">
        <f t="shared" si="11"/>
        <v>N/A</v>
      </c>
      <c r="M205" s="71" t="str">
        <f t="shared" si="15"/>
        <v>N/A</v>
      </c>
      <c r="N205" s="69" t="str">
        <f t="shared" si="14"/>
        <v>N/A</v>
      </c>
      <c r="O205" s="108" t="str">
        <f t="shared" si="12"/>
        <v>N/A</v>
      </c>
    </row>
    <row r="206" spans="2:15" s="48" customFormat="1" ht="21" customHeight="1" hidden="1">
      <c r="B206" s="72">
        <v>191</v>
      </c>
      <c r="C206" s="73">
        <f>IF('Costs &amp; Funding'!C206="","",'Costs &amp; Funding'!C206)</f>
      </c>
      <c r="D206" s="143">
        <f>IF('Costs &amp; Funding'!D206="","",'Costs &amp; Funding'!D206)</f>
      </c>
      <c r="E206" s="144"/>
      <c r="F206" s="39">
        <f>'Costs &amp; Funding'!$F206</f>
        <v>0</v>
      </c>
      <c r="G206" s="40">
        <f>'Costs &amp; Funding'!$G206</f>
        <v>0</v>
      </c>
      <c r="H206" s="41">
        <f>'Costs &amp; Funding'!I206</f>
        <v>0</v>
      </c>
      <c r="I206" s="105" t="s">
        <v>10</v>
      </c>
      <c r="J206" s="71" t="str">
        <f>IF(AND('Costs &amp; Funding'!$K206="Y",I206&lt;&gt;""),'Costs &amp; Funding'!$I206,"N/A")</f>
        <v>N/A</v>
      </c>
      <c r="K206" s="70" t="str">
        <f t="shared" si="2"/>
        <v>N/A</v>
      </c>
      <c r="L206" s="107" t="str">
        <f t="shared" si="11"/>
        <v>N/A</v>
      </c>
      <c r="M206" s="71" t="str">
        <f t="shared" si="15"/>
        <v>N/A</v>
      </c>
      <c r="N206" s="69" t="str">
        <f t="shared" si="14"/>
        <v>N/A</v>
      </c>
      <c r="O206" s="108" t="str">
        <f t="shared" si="12"/>
        <v>N/A</v>
      </c>
    </row>
    <row r="207" spans="2:15" s="48" customFormat="1" ht="21" customHeight="1" hidden="1">
      <c r="B207" s="72">
        <v>192</v>
      </c>
      <c r="C207" s="73">
        <f>IF('Costs &amp; Funding'!C207="","",'Costs &amp; Funding'!C207)</f>
      </c>
      <c r="D207" s="143">
        <f>IF('Costs &amp; Funding'!D207="","",'Costs &amp; Funding'!D207)</f>
      </c>
      <c r="E207" s="144"/>
      <c r="F207" s="39">
        <f>'Costs &amp; Funding'!$F207</f>
        <v>0</v>
      </c>
      <c r="G207" s="40">
        <f>'Costs &amp; Funding'!$G207</f>
        <v>0</v>
      </c>
      <c r="H207" s="41">
        <f>'Costs &amp; Funding'!I207</f>
        <v>0</v>
      </c>
      <c r="I207" s="105" t="s">
        <v>10</v>
      </c>
      <c r="J207" s="71" t="str">
        <f>IF(AND('Costs &amp; Funding'!$K207="Y",I207&lt;&gt;""),'Costs &amp; Funding'!$I207,"N/A")</f>
        <v>N/A</v>
      </c>
      <c r="K207" s="70" t="str">
        <f t="shared" si="2"/>
        <v>N/A</v>
      </c>
      <c r="L207" s="107" t="str">
        <f t="shared" si="11"/>
        <v>N/A</v>
      </c>
      <c r="M207" s="71" t="str">
        <f t="shared" si="15"/>
        <v>N/A</v>
      </c>
      <c r="N207" s="69" t="str">
        <f t="shared" si="14"/>
        <v>N/A</v>
      </c>
      <c r="O207" s="108" t="str">
        <f t="shared" si="12"/>
        <v>N/A</v>
      </c>
    </row>
    <row r="208" spans="2:15" s="48" customFormat="1" ht="21" customHeight="1" hidden="1">
      <c r="B208" s="72">
        <v>193</v>
      </c>
      <c r="C208" s="73">
        <f>IF('Costs &amp; Funding'!C208="","",'Costs &amp; Funding'!C208)</f>
      </c>
      <c r="D208" s="143">
        <f>IF('Costs &amp; Funding'!D208="","",'Costs &amp; Funding'!D208)</f>
      </c>
      <c r="E208" s="144"/>
      <c r="F208" s="39">
        <f>'Costs &amp; Funding'!$F208</f>
        <v>0</v>
      </c>
      <c r="G208" s="40">
        <f>'Costs &amp; Funding'!$G208</f>
        <v>0</v>
      </c>
      <c r="H208" s="41">
        <f>'Costs &amp; Funding'!I208</f>
        <v>0</v>
      </c>
      <c r="I208" s="105" t="s">
        <v>10</v>
      </c>
      <c r="J208" s="71" t="str">
        <f>IF(AND('Costs &amp; Funding'!$K208="Y",I208&lt;&gt;""),'Costs &amp; Funding'!$I208,"N/A")</f>
        <v>N/A</v>
      </c>
      <c r="K208" s="70" t="str">
        <f t="shared" si="2"/>
        <v>N/A</v>
      </c>
      <c r="L208" s="107" t="str">
        <f t="shared" si="11"/>
        <v>N/A</v>
      </c>
      <c r="M208" s="71" t="str">
        <f t="shared" si="15"/>
        <v>N/A</v>
      </c>
      <c r="N208" s="69" t="str">
        <f t="shared" si="14"/>
        <v>N/A</v>
      </c>
      <c r="O208" s="108" t="str">
        <f t="shared" si="12"/>
        <v>N/A</v>
      </c>
    </row>
    <row r="209" spans="2:15" s="48" customFormat="1" ht="21" customHeight="1" hidden="1">
      <c r="B209" s="72">
        <v>194</v>
      </c>
      <c r="C209" s="73">
        <f>IF('Costs &amp; Funding'!C209="","",'Costs &amp; Funding'!C209)</f>
      </c>
      <c r="D209" s="143">
        <f>IF('Costs &amp; Funding'!D209="","",'Costs &amp; Funding'!D209)</f>
      </c>
      <c r="E209" s="144"/>
      <c r="F209" s="39">
        <f>'Costs &amp; Funding'!$F209</f>
        <v>0</v>
      </c>
      <c r="G209" s="40">
        <f>'Costs &amp; Funding'!$G209</f>
        <v>0</v>
      </c>
      <c r="H209" s="41">
        <f>'Costs &amp; Funding'!I209</f>
        <v>0</v>
      </c>
      <c r="I209" s="105" t="s">
        <v>10</v>
      </c>
      <c r="J209" s="71" t="str">
        <f>IF(AND('Costs &amp; Funding'!$K209="Y",I209&lt;&gt;""),'Costs &amp; Funding'!$I209,"N/A")</f>
        <v>N/A</v>
      </c>
      <c r="K209" s="70" t="str">
        <f t="shared" si="2"/>
        <v>N/A</v>
      </c>
      <c r="L209" s="107" t="str">
        <f t="shared" si="11"/>
        <v>N/A</v>
      </c>
      <c r="M209" s="71" t="str">
        <f t="shared" si="15"/>
        <v>N/A</v>
      </c>
      <c r="N209" s="69" t="str">
        <f t="shared" si="14"/>
        <v>N/A</v>
      </c>
      <c r="O209" s="108" t="str">
        <f t="shared" si="12"/>
        <v>N/A</v>
      </c>
    </row>
    <row r="210" spans="2:15" s="48" customFormat="1" ht="21" customHeight="1" hidden="1">
      <c r="B210" s="72">
        <v>195</v>
      </c>
      <c r="C210" s="73">
        <f>IF('Costs &amp; Funding'!C210="","",'Costs &amp; Funding'!C210)</f>
      </c>
      <c r="D210" s="143">
        <f>IF('Costs &amp; Funding'!D210="","",'Costs &amp; Funding'!D210)</f>
      </c>
      <c r="E210" s="144"/>
      <c r="F210" s="39">
        <f>'Costs &amp; Funding'!$F210</f>
        <v>0</v>
      </c>
      <c r="G210" s="40">
        <f>'Costs &amp; Funding'!$G210</f>
        <v>0</v>
      </c>
      <c r="H210" s="41">
        <f>'Costs &amp; Funding'!I210</f>
        <v>0</v>
      </c>
      <c r="I210" s="105" t="s">
        <v>10</v>
      </c>
      <c r="J210" s="71" t="str">
        <f>IF(AND('Costs &amp; Funding'!$K210="Y",I210&lt;&gt;""),'Costs &amp; Funding'!$I210,"N/A")</f>
        <v>N/A</v>
      </c>
      <c r="K210" s="70" t="str">
        <f t="shared" si="2"/>
        <v>N/A</v>
      </c>
      <c r="L210" s="107" t="str">
        <f aca="true" t="shared" si="16" ref="L210:L215">IF(OR(J210="N/A",J210=0),"N/A",0)</f>
        <v>N/A</v>
      </c>
      <c r="M210" s="71" t="str">
        <f t="shared" si="15"/>
        <v>N/A</v>
      </c>
      <c r="N210" s="69" t="str">
        <f t="shared" si="14"/>
        <v>N/A</v>
      </c>
      <c r="O210" s="108" t="str">
        <f aca="true" t="shared" si="17" ref="O210:O215">IF(OR(J210="N/A",J210=0),"N/A",0)</f>
        <v>N/A</v>
      </c>
    </row>
    <row r="211" spans="2:15" s="48" customFormat="1" ht="21" customHeight="1" hidden="1">
      <c r="B211" s="72">
        <v>196</v>
      </c>
      <c r="C211" s="73">
        <f>IF('Costs &amp; Funding'!C211="","",'Costs &amp; Funding'!C211)</f>
      </c>
      <c r="D211" s="143">
        <f>IF('Costs &amp; Funding'!D211="","",'Costs &amp; Funding'!D211)</f>
      </c>
      <c r="E211" s="144"/>
      <c r="F211" s="39">
        <f>'Costs &amp; Funding'!$F211</f>
        <v>0</v>
      </c>
      <c r="G211" s="40">
        <f>'Costs &amp; Funding'!$G211</f>
        <v>0</v>
      </c>
      <c r="H211" s="41">
        <f>'Costs &amp; Funding'!I211</f>
        <v>0</v>
      </c>
      <c r="I211" s="105" t="s">
        <v>10</v>
      </c>
      <c r="J211" s="71" t="str">
        <f>IF(AND('Costs &amp; Funding'!$K211="Y",I211&lt;&gt;""),'Costs &amp; Funding'!$I211,"N/A")</f>
        <v>N/A</v>
      </c>
      <c r="K211" s="70" t="str">
        <f t="shared" si="2"/>
        <v>N/A</v>
      </c>
      <c r="L211" s="107" t="str">
        <f t="shared" si="16"/>
        <v>N/A</v>
      </c>
      <c r="M211" s="71" t="str">
        <f t="shared" si="15"/>
        <v>N/A</v>
      </c>
      <c r="N211" s="69" t="str">
        <f t="shared" si="14"/>
        <v>N/A</v>
      </c>
      <c r="O211" s="108" t="str">
        <f t="shared" si="17"/>
        <v>N/A</v>
      </c>
    </row>
    <row r="212" spans="2:15" s="48" customFormat="1" ht="21" customHeight="1" hidden="1">
      <c r="B212" s="72">
        <v>197</v>
      </c>
      <c r="C212" s="73">
        <f>IF('Costs &amp; Funding'!C212="","",'Costs &amp; Funding'!C212)</f>
      </c>
      <c r="D212" s="143">
        <f>IF('Costs &amp; Funding'!D212="","",'Costs &amp; Funding'!D212)</f>
      </c>
      <c r="E212" s="144"/>
      <c r="F212" s="39">
        <f>'Costs &amp; Funding'!$F212</f>
        <v>0</v>
      </c>
      <c r="G212" s="40">
        <f>'Costs &amp; Funding'!$G212</f>
        <v>0</v>
      </c>
      <c r="H212" s="41">
        <f>'Costs &amp; Funding'!I212</f>
        <v>0</v>
      </c>
      <c r="I212" s="105" t="s">
        <v>10</v>
      </c>
      <c r="J212" s="71" t="str">
        <f>IF(AND('Costs &amp; Funding'!$K212="Y",I212&lt;&gt;""),'Costs &amp; Funding'!$I212,"N/A")</f>
        <v>N/A</v>
      </c>
      <c r="K212" s="70" t="str">
        <f t="shared" si="2"/>
        <v>N/A</v>
      </c>
      <c r="L212" s="107" t="str">
        <f t="shared" si="16"/>
        <v>N/A</v>
      </c>
      <c r="M212" s="71" t="str">
        <f t="shared" si="15"/>
        <v>N/A</v>
      </c>
      <c r="N212" s="69" t="str">
        <f t="shared" si="14"/>
        <v>N/A</v>
      </c>
      <c r="O212" s="108" t="str">
        <f t="shared" si="17"/>
        <v>N/A</v>
      </c>
    </row>
    <row r="213" spans="2:15" s="48" customFormat="1" ht="21" customHeight="1" hidden="1">
      <c r="B213" s="72">
        <v>198</v>
      </c>
      <c r="C213" s="73">
        <f>IF('Costs &amp; Funding'!C213="","",'Costs &amp; Funding'!C213)</f>
      </c>
      <c r="D213" s="143">
        <f>IF('Costs &amp; Funding'!D213="","",'Costs &amp; Funding'!D213)</f>
      </c>
      <c r="E213" s="144"/>
      <c r="F213" s="39">
        <f>'Costs &amp; Funding'!$F213</f>
        <v>0</v>
      </c>
      <c r="G213" s="40">
        <f>'Costs &amp; Funding'!$G213</f>
        <v>0</v>
      </c>
      <c r="H213" s="41">
        <f>'Costs &amp; Funding'!I213</f>
        <v>0</v>
      </c>
      <c r="I213" s="105" t="s">
        <v>10</v>
      </c>
      <c r="J213" s="71" t="str">
        <f>IF(AND('Costs &amp; Funding'!$K213="Y",I213&lt;&gt;""),'Costs &amp; Funding'!$I213,"N/A")</f>
        <v>N/A</v>
      </c>
      <c r="K213" s="70" t="str">
        <f t="shared" si="2"/>
        <v>N/A</v>
      </c>
      <c r="L213" s="107" t="str">
        <f t="shared" si="16"/>
        <v>N/A</v>
      </c>
      <c r="M213" s="71" t="str">
        <f t="shared" si="15"/>
        <v>N/A</v>
      </c>
      <c r="N213" s="69" t="str">
        <f t="shared" si="14"/>
        <v>N/A</v>
      </c>
      <c r="O213" s="108" t="str">
        <f t="shared" si="17"/>
        <v>N/A</v>
      </c>
    </row>
    <row r="214" spans="2:15" s="48" customFormat="1" ht="21" customHeight="1" hidden="1">
      <c r="B214" s="72">
        <v>199</v>
      </c>
      <c r="C214" s="73">
        <f>IF('Costs &amp; Funding'!C214="","",'Costs &amp; Funding'!C214)</f>
      </c>
      <c r="D214" s="143">
        <f>IF('Costs &amp; Funding'!D214="","",'Costs &amp; Funding'!D214)</f>
      </c>
      <c r="E214" s="144"/>
      <c r="F214" s="39">
        <f>'Costs &amp; Funding'!$F214</f>
        <v>0</v>
      </c>
      <c r="G214" s="40">
        <f>'Costs &amp; Funding'!$G214</f>
        <v>0</v>
      </c>
      <c r="H214" s="41">
        <f>'Costs &amp; Funding'!I214</f>
        <v>0</v>
      </c>
      <c r="I214" s="105" t="s">
        <v>10</v>
      </c>
      <c r="J214" s="71" t="str">
        <f>IF(AND('Costs &amp; Funding'!$K214="Y",I214&lt;&gt;""),'Costs &amp; Funding'!$I214,"N/A")</f>
        <v>N/A</v>
      </c>
      <c r="K214" s="70" t="str">
        <f t="shared" si="2"/>
        <v>N/A</v>
      </c>
      <c r="L214" s="107" t="str">
        <f t="shared" si="16"/>
        <v>N/A</v>
      </c>
      <c r="M214" s="71" t="str">
        <f t="shared" si="15"/>
        <v>N/A</v>
      </c>
      <c r="N214" s="69" t="str">
        <f t="shared" si="14"/>
        <v>N/A</v>
      </c>
      <c r="O214" s="108" t="str">
        <f t="shared" si="17"/>
        <v>N/A</v>
      </c>
    </row>
    <row r="215" spans="2:15" s="48" customFormat="1" ht="21" customHeight="1" hidden="1">
      <c r="B215" s="74">
        <v>200</v>
      </c>
      <c r="C215" s="75">
        <f>IF('Costs &amp; Funding'!C215="","",'Costs &amp; Funding'!C215)</f>
      </c>
      <c r="D215" s="149">
        <f>IF('Costs &amp; Funding'!D215="","",'Costs &amp; Funding'!D215)</f>
      </c>
      <c r="E215" s="150"/>
      <c r="F215" s="39">
        <f>'Costs &amp; Funding'!$F215</f>
        <v>0</v>
      </c>
      <c r="G215" s="40">
        <f>'Costs &amp; Funding'!$G215</f>
        <v>0</v>
      </c>
      <c r="H215" s="41">
        <f>'Costs &amp; Funding'!I215</f>
        <v>0</v>
      </c>
      <c r="I215" s="106" t="s">
        <v>10</v>
      </c>
      <c r="J215" s="78" t="str">
        <f>IF(AND('Costs &amp; Funding'!$K215="Y",I215&lt;&gt;""),'Costs &amp; Funding'!$I215,"N/A")</f>
        <v>N/A</v>
      </c>
      <c r="K215" s="77" t="str">
        <f t="shared" si="2"/>
        <v>N/A</v>
      </c>
      <c r="L215" s="107" t="str">
        <f t="shared" si="16"/>
        <v>N/A</v>
      </c>
      <c r="M215" s="78" t="str">
        <f t="shared" si="15"/>
        <v>N/A</v>
      </c>
      <c r="N215" s="76" t="str">
        <f t="shared" si="14"/>
        <v>N/A</v>
      </c>
      <c r="O215" s="108" t="str">
        <f t="shared" si="17"/>
        <v>N/A</v>
      </c>
    </row>
    <row r="216" spans="2:15" s="48" customFormat="1" ht="21" customHeight="1" thickBot="1">
      <c r="B216" s="87"/>
      <c r="C216" s="87"/>
      <c r="D216" s="87"/>
      <c r="E216" s="87"/>
      <c r="F216" s="112">
        <f>SUM(F16:F215)</f>
        <v>0</v>
      </c>
      <c r="G216" s="113">
        <f>SUM(G16:G215)</f>
        <v>0</v>
      </c>
      <c r="H216" s="113">
        <f>SUM(H16:H215)</f>
        <v>0</v>
      </c>
      <c r="I216" s="114"/>
      <c r="J216" s="113">
        <f>SUM(J16:J215)</f>
        <v>0</v>
      </c>
      <c r="K216" s="89"/>
      <c r="L216" s="113">
        <f>SUM(L16:L215)</f>
        <v>0</v>
      </c>
      <c r="M216" s="113">
        <f>SUM(M16:M215)</f>
        <v>0</v>
      </c>
      <c r="N216" s="90"/>
      <c r="O216" s="115"/>
    </row>
    <row r="217" spans="6:21" ht="18" customHeight="1" thickTop="1">
      <c r="F217" s="80"/>
      <c r="G217" s="80"/>
      <c r="O217" s="80"/>
      <c r="P217" s="80"/>
      <c r="Q217" s="81" t="e">
        <f>J216/G216</f>
        <v>#DIV/0!</v>
      </c>
      <c r="R217" s="81"/>
      <c r="S217" s="82"/>
      <c r="T217" s="81"/>
      <c r="U217" s="81"/>
    </row>
    <row r="218" ht="18" customHeight="1"/>
    <row r="219" spans="2:8" s="48" customFormat="1" ht="18" customHeight="1">
      <c r="B219" s="83"/>
      <c r="H219" s="84"/>
    </row>
    <row r="220" s="48" customFormat="1" ht="18" customHeight="1">
      <c r="B220" s="85"/>
    </row>
  </sheetData>
  <sheetProtection password="CBEB" sheet="1" objects="1" scenarios="1" selectLockedCells="1"/>
  <mergeCells count="207">
    <mergeCell ref="D19:E19"/>
    <mergeCell ref="D20:E20"/>
    <mergeCell ref="D15:E15"/>
    <mergeCell ref="D16:E16"/>
    <mergeCell ref="D17:E17"/>
    <mergeCell ref="D18:E18"/>
    <mergeCell ref="D42:E42"/>
    <mergeCell ref="D43:E43"/>
    <mergeCell ref="D44:E44"/>
    <mergeCell ref="D45:E45"/>
    <mergeCell ref="D5:E5"/>
    <mergeCell ref="D6:E6"/>
    <mergeCell ref="D7:E7"/>
    <mergeCell ref="D37:E37"/>
    <mergeCell ref="D21:E21"/>
    <mergeCell ref="D22:E22"/>
    <mergeCell ref="D29:E29"/>
    <mergeCell ref="D30:E30"/>
    <mergeCell ref="D23:E23"/>
    <mergeCell ref="D24:E24"/>
    <mergeCell ref="D27:E27"/>
    <mergeCell ref="D28:E28"/>
    <mergeCell ref="D215:E215"/>
    <mergeCell ref="D9:E9"/>
    <mergeCell ref="D38:E38"/>
    <mergeCell ref="D39:E39"/>
    <mergeCell ref="D40:E40"/>
    <mergeCell ref="D41:E41"/>
    <mergeCell ref="D25:E25"/>
    <mergeCell ref="D26:E26"/>
    <mergeCell ref="D50:E50"/>
    <mergeCell ref="D51:E51"/>
    <mergeCell ref="K9:M9"/>
    <mergeCell ref="B2:O2"/>
    <mergeCell ref="D35:E35"/>
    <mergeCell ref="D36:E36"/>
    <mergeCell ref="D31:E31"/>
    <mergeCell ref="D32:E32"/>
    <mergeCell ref="D33:E33"/>
    <mergeCell ref="D34:E34"/>
    <mergeCell ref="D46:E46"/>
    <mergeCell ref="D47:E47"/>
    <mergeCell ref="D48:E48"/>
    <mergeCell ref="D49:E49"/>
    <mergeCell ref="D62:E62"/>
    <mergeCell ref="D63:E63"/>
    <mergeCell ref="D52:E52"/>
    <mergeCell ref="D53:E53"/>
    <mergeCell ref="D54:E54"/>
    <mergeCell ref="D55:E55"/>
    <mergeCell ref="D56:E56"/>
    <mergeCell ref="D57:E57"/>
    <mergeCell ref="D58:E58"/>
    <mergeCell ref="D59:E59"/>
    <mergeCell ref="D60:E60"/>
    <mergeCell ref="D61:E61"/>
    <mergeCell ref="D74:E74"/>
    <mergeCell ref="D75:E75"/>
    <mergeCell ref="D64:E64"/>
    <mergeCell ref="D65:E65"/>
    <mergeCell ref="D66:E66"/>
    <mergeCell ref="D67:E67"/>
    <mergeCell ref="D68:E68"/>
    <mergeCell ref="D69:E69"/>
    <mergeCell ref="D70:E70"/>
    <mergeCell ref="D71:E71"/>
    <mergeCell ref="D72:E72"/>
    <mergeCell ref="D73:E73"/>
    <mergeCell ref="D86:E86"/>
    <mergeCell ref="D87:E87"/>
    <mergeCell ref="D76:E76"/>
    <mergeCell ref="D77:E77"/>
    <mergeCell ref="D78:E78"/>
    <mergeCell ref="D79:E79"/>
    <mergeCell ref="D80:E80"/>
    <mergeCell ref="D81:E81"/>
    <mergeCell ref="D82:E82"/>
    <mergeCell ref="D83:E83"/>
    <mergeCell ref="D84:E84"/>
    <mergeCell ref="D85:E85"/>
    <mergeCell ref="D98:E98"/>
    <mergeCell ref="D99:E99"/>
    <mergeCell ref="D88:E88"/>
    <mergeCell ref="D89:E89"/>
    <mergeCell ref="D90:E90"/>
    <mergeCell ref="D91:E91"/>
    <mergeCell ref="D92:E92"/>
    <mergeCell ref="D93:E93"/>
    <mergeCell ref="D94:E94"/>
    <mergeCell ref="D95:E95"/>
    <mergeCell ref="D96:E96"/>
    <mergeCell ref="D97:E97"/>
    <mergeCell ref="D110:E110"/>
    <mergeCell ref="D111:E111"/>
    <mergeCell ref="D100:E100"/>
    <mergeCell ref="D101:E101"/>
    <mergeCell ref="D102:E102"/>
    <mergeCell ref="D103:E103"/>
    <mergeCell ref="D104:E104"/>
    <mergeCell ref="D105:E105"/>
    <mergeCell ref="D106:E106"/>
    <mergeCell ref="D107:E107"/>
    <mergeCell ref="D108:E108"/>
    <mergeCell ref="D109:E109"/>
    <mergeCell ref="D122:E122"/>
    <mergeCell ref="D123:E123"/>
    <mergeCell ref="D112:E112"/>
    <mergeCell ref="D113:E113"/>
    <mergeCell ref="D114:E114"/>
    <mergeCell ref="D115:E115"/>
    <mergeCell ref="D116:E116"/>
    <mergeCell ref="D117:E117"/>
    <mergeCell ref="D118:E118"/>
    <mergeCell ref="D119:E119"/>
    <mergeCell ref="D120:E120"/>
    <mergeCell ref="D121:E121"/>
    <mergeCell ref="D134:E134"/>
    <mergeCell ref="D135:E135"/>
    <mergeCell ref="D124:E124"/>
    <mergeCell ref="D125:E125"/>
    <mergeCell ref="D126:E126"/>
    <mergeCell ref="D127:E127"/>
    <mergeCell ref="D128:E128"/>
    <mergeCell ref="D129:E129"/>
    <mergeCell ref="D130:E130"/>
    <mergeCell ref="D131:E131"/>
    <mergeCell ref="D132:E132"/>
    <mergeCell ref="D133:E133"/>
    <mergeCell ref="D146:E146"/>
    <mergeCell ref="D147:E147"/>
    <mergeCell ref="D136:E136"/>
    <mergeCell ref="D137:E137"/>
    <mergeCell ref="D138:E138"/>
    <mergeCell ref="D139:E139"/>
    <mergeCell ref="D140:E140"/>
    <mergeCell ref="D141:E141"/>
    <mergeCell ref="D142:E142"/>
    <mergeCell ref="D143:E143"/>
    <mergeCell ref="D144:E144"/>
    <mergeCell ref="D145:E145"/>
    <mergeCell ref="D158:E158"/>
    <mergeCell ref="D159:E159"/>
    <mergeCell ref="D148:E148"/>
    <mergeCell ref="D149:E149"/>
    <mergeCell ref="D150:E150"/>
    <mergeCell ref="D151:E151"/>
    <mergeCell ref="D152:E152"/>
    <mergeCell ref="D153:E153"/>
    <mergeCell ref="D154:E154"/>
    <mergeCell ref="D155:E155"/>
    <mergeCell ref="D156:E156"/>
    <mergeCell ref="D157:E157"/>
    <mergeCell ref="D170:E170"/>
    <mergeCell ref="D171:E171"/>
    <mergeCell ref="D160:E160"/>
    <mergeCell ref="D161:E161"/>
    <mergeCell ref="D162:E162"/>
    <mergeCell ref="D163:E163"/>
    <mergeCell ref="D164:E164"/>
    <mergeCell ref="D165:E165"/>
    <mergeCell ref="D166:E166"/>
    <mergeCell ref="D167:E167"/>
    <mergeCell ref="D168:E168"/>
    <mergeCell ref="D169:E169"/>
    <mergeCell ref="D182:E182"/>
    <mergeCell ref="D183:E183"/>
    <mergeCell ref="D172:E172"/>
    <mergeCell ref="D173:E173"/>
    <mergeCell ref="D174:E174"/>
    <mergeCell ref="D175:E175"/>
    <mergeCell ref="D176:E176"/>
    <mergeCell ref="D177:E177"/>
    <mergeCell ref="D178:E178"/>
    <mergeCell ref="D179:E179"/>
    <mergeCell ref="D180:E180"/>
    <mergeCell ref="D181:E181"/>
    <mergeCell ref="D194:E194"/>
    <mergeCell ref="D195:E195"/>
    <mergeCell ref="D184:E184"/>
    <mergeCell ref="D185:E185"/>
    <mergeCell ref="D186:E186"/>
    <mergeCell ref="D187:E187"/>
    <mergeCell ref="D188:E188"/>
    <mergeCell ref="D189:E189"/>
    <mergeCell ref="D190:E190"/>
    <mergeCell ref="D191:E191"/>
    <mergeCell ref="D192:E192"/>
    <mergeCell ref="D193:E193"/>
    <mergeCell ref="D200:E200"/>
    <mergeCell ref="D201:E201"/>
    <mergeCell ref="D202:E202"/>
    <mergeCell ref="D203:E203"/>
    <mergeCell ref="D196:E196"/>
    <mergeCell ref="D197:E197"/>
    <mergeCell ref="D198:E198"/>
    <mergeCell ref="D199:E199"/>
    <mergeCell ref="D204:E204"/>
    <mergeCell ref="D205:E205"/>
    <mergeCell ref="D208:E208"/>
    <mergeCell ref="D209:E209"/>
    <mergeCell ref="D206:E206"/>
    <mergeCell ref="D207:E207"/>
    <mergeCell ref="D214:E214"/>
    <mergeCell ref="D210:E210"/>
    <mergeCell ref="D211:E211"/>
    <mergeCell ref="D212:E212"/>
    <mergeCell ref="D213:E213"/>
  </mergeCells>
  <conditionalFormatting sqref="L17:L215 O17:O215">
    <cfRule type="expression" priority="1" dxfId="6" stopIfTrue="1">
      <formula>K17="N/A"</formula>
    </cfRule>
    <cfRule type="expression" priority="2" dxfId="6" stopIfTrue="1">
      <formula>K17=""</formula>
    </cfRule>
  </conditionalFormatting>
  <conditionalFormatting sqref="O16 L16">
    <cfRule type="expression" priority="3" dxfId="7" stopIfTrue="1">
      <formula>K16="N/A"</formula>
    </cfRule>
    <cfRule type="expression" priority="4" dxfId="6" stopIfTrue="1">
      <formula>K16=""</formula>
    </cfRule>
  </conditionalFormatting>
  <conditionalFormatting sqref="D5:E7 D9:E9 H9 H5 K9:M9 D13">
    <cfRule type="cellIs" priority="5" dxfId="5" operator="equal" stopIfTrue="1">
      <formula>0</formula>
    </cfRule>
  </conditionalFormatting>
  <dataValidations count="1">
    <dataValidation type="list" allowBlank="1" showInputMessage="1" showErrorMessage="1" promptTitle="LSA Eligble Loans" prompt="If you have a repair loan from one of the lenders in the list below they are part of the Loan Share Arrangement with the Crown. Leave blank if your lender is not in the list." sqref="I16:I215">
      <formula1>LSABanks</formula1>
    </dataValidation>
  </dataValidations>
  <printOptions horizontalCentered="1" verticalCentered="1"/>
  <pageMargins left="0.7480314960629921" right="0.7480314960629921" top="0.5118110236220472" bottom="0.5118110236220472" header="0.5118110236220472" footer="0.5118110236220472"/>
  <pageSetup fitToHeight="0"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Building and Housing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Building and Housing</dc:creator>
  <cp:keywords/>
  <dc:description/>
  <cp:lastModifiedBy>Helen Frost</cp:lastModifiedBy>
  <cp:lastPrinted>2011-10-30T21:40:26Z</cp:lastPrinted>
  <dcterms:created xsi:type="dcterms:W3CDTF">2011-05-30T23:11:00Z</dcterms:created>
  <dcterms:modified xsi:type="dcterms:W3CDTF">2011-12-21T03:17:02Z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A525372</vt:lpwstr>
  </property>
</Properties>
</file>